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Y:\2管理課\04 会員支援係\R04会員支援係\R04 土地改良区への電気高騰対策支援に係る県営事業\02 施行関係\通知用\メール通知用\"/>
    </mc:Choice>
  </mc:AlternateContent>
  <xr:revisionPtr revIDLastSave="0" documentId="13_ncr:1_{51F88FF6-F603-4046-B5E2-29D3C6D0FD7C}" xr6:coauthVersionLast="36" xr6:coauthVersionMax="36" xr10:uidLastSave="{00000000-0000-0000-0000-000000000000}"/>
  <bookViews>
    <workbookView xWindow="0" yWindow="0" windowWidth="23040" windowHeight="8964" tabRatio="961" xr2:uid="{00000000-000D-0000-FFFF-FFFF00000000}"/>
  </bookViews>
  <sheets>
    <sheet name="１号様式" sheetId="11" r:id="rId1"/>
    <sheet name="【記載例】１号様式" sheetId="7" r:id="rId2"/>
    <sheet name="別記様式1-1号" sheetId="14" r:id="rId3"/>
    <sheet name="【記載例】別記様式1-1号" sheetId="4" r:id="rId4"/>
    <sheet name="1-1号様式の補足" sheetId="13" r:id="rId5"/>
    <sheet name="【記載例】1-1号様式の補足" sheetId="12" r:id="rId6"/>
    <sheet name="会計内容調査書" sheetId="16" r:id="rId7"/>
    <sheet name="【記載例】会計内容調査書" sheetId="17" r:id="rId8"/>
    <sheet name="（参考）燃料費等調整単価の比較（本シートは編集しないこと。）" sheetId="9" r:id="rId9"/>
  </sheets>
  <definedNames>
    <definedName name="_xlnm.Print_Area" localSheetId="8">'（参考）燃料費等調整単価の比較（本シートは編集しないこと。）'!$A$1:$AG$41</definedName>
    <definedName name="_xlnm.Print_Area" localSheetId="1">【記載例】１号様式!$A$1:$Q$71</definedName>
    <definedName name="_xlnm.Print_Area" localSheetId="7">【記載例】会計内容調査書!$A$1:$J$26</definedName>
    <definedName name="_xlnm.Print_Area" localSheetId="3">'【記載例】別記様式1-1号'!$A$1:$L$43</definedName>
    <definedName name="_xlnm.Print_Area" localSheetId="0">'１号様式'!$A$1:$Q$71</definedName>
    <definedName name="_xlnm.Print_Area" localSheetId="6">会計内容調査書!$A$1:$J$26</definedName>
    <definedName name="_xlnm.Print_Area" localSheetId="2">'別記様式1-1号'!$A$1:$L$43</definedName>
  </definedNames>
  <calcPr calcId="191029"/>
</workbook>
</file>

<file path=xl/calcChain.xml><?xml version="1.0" encoding="utf-8"?>
<calcChain xmlns="http://schemas.openxmlformats.org/spreadsheetml/2006/main">
  <c r="G4" i="17" l="1"/>
  <c r="G4" i="16" l="1"/>
  <c r="C6" i="4" l="1"/>
  <c r="C6" i="14"/>
  <c r="K35" i="14" l="1"/>
  <c r="J35" i="14"/>
  <c r="I35" i="14"/>
  <c r="H35" i="14"/>
  <c r="G35" i="14"/>
  <c r="F35" i="14"/>
  <c r="E35" i="14"/>
  <c r="D35" i="14"/>
  <c r="C35" i="14"/>
  <c r="L33" i="14"/>
  <c r="K32" i="14"/>
  <c r="J32" i="14"/>
  <c r="I32" i="14"/>
  <c r="H32" i="14"/>
  <c r="G32" i="14"/>
  <c r="F32" i="14"/>
  <c r="E32" i="14"/>
  <c r="D32" i="14"/>
  <c r="C32" i="14"/>
  <c r="L30" i="14"/>
  <c r="K26" i="14"/>
  <c r="J26" i="14"/>
  <c r="I26" i="14"/>
  <c r="H26" i="14"/>
  <c r="G26" i="14"/>
  <c r="F26" i="14"/>
  <c r="E26" i="14"/>
  <c r="D26" i="14"/>
  <c r="C26" i="14"/>
  <c r="L24" i="14"/>
  <c r="K23" i="14"/>
  <c r="J23" i="14"/>
  <c r="I23" i="14"/>
  <c r="H23" i="14"/>
  <c r="G23" i="14"/>
  <c r="F23" i="14"/>
  <c r="E23" i="14"/>
  <c r="D23" i="14"/>
  <c r="C23" i="14"/>
  <c r="L21" i="14"/>
  <c r="K17" i="14"/>
  <c r="J17" i="14"/>
  <c r="I17" i="14"/>
  <c r="H17" i="14"/>
  <c r="G17" i="14"/>
  <c r="F17" i="14"/>
  <c r="E17" i="14"/>
  <c r="D17" i="14"/>
  <c r="C17" i="14"/>
  <c r="L15" i="14"/>
  <c r="K14" i="14"/>
  <c r="J14" i="14"/>
  <c r="I14" i="14"/>
  <c r="H14" i="14"/>
  <c r="G14" i="14"/>
  <c r="F14" i="14"/>
  <c r="E14" i="14"/>
  <c r="D14" i="14"/>
  <c r="C14" i="14"/>
  <c r="L12" i="14"/>
  <c r="H32" i="4"/>
  <c r="D32" i="4"/>
  <c r="H26" i="4"/>
  <c r="D26" i="4"/>
  <c r="K35" i="4"/>
  <c r="J35" i="4"/>
  <c r="I35" i="4"/>
  <c r="H35" i="4"/>
  <c r="G35" i="4"/>
  <c r="F35" i="4"/>
  <c r="E35" i="4"/>
  <c r="D35" i="4"/>
  <c r="C35" i="4"/>
  <c r="L33" i="4"/>
  <c r="K32" i="4"/>
  <c r="J32" i="4"/>
  <c r="I32" i="4"/>
  <c r="G32" i="4"/>
  <c r="F32" i="4"/>
  <c r="E32" i="4"/>
  <c r="C32" i="4"/>
  <c r="L30" i="4"/>
  <c r="K26" i="4"/>
  <c r="J26" i="4"/>
  <c r="I26" i="4"/>
  <c r="G26" i="4"/>
  <c r="F26" i="4"/>
  <c r="E26" i="4"/>
  <c r="C26" i="4"/>
  <c r="K23" i="4"/>
  <c r="J23" i="4"/>
  <c r="I23" i="4"/>
  <c r="H23" i="4"/>
  <c r="G23" i="4"/>
  <c r="F23" i="4"/>
  <c r="E23" i="4"/>
  <c r="D23" i="4"/>
  <c r="C23" i="4"/>
  <c r="L21" i="4"/>
  <c r="K17" i="4"/>
  <c r="J17" i="4"/>
  <c r="I17" i="4"/>
  <c r="H17" i="4"/>
  <c r="G17" i="4"/>
  <c r="F17" i="4"/>
  <c r="E17" i="4"/>
  <c r="D17" i="4"/>
  <c r="C17" i="4"/>
  <c r="L17" i="4" l="1"/>
  <c r="L26" i="14"/>
  <c r="L35" i="14"/>
  <c r="L32" i="14"/>
  <c r="L23" i="14"/>
  <c r="L27" i="14" s="1"/>
  <c r="M29" i="11" s="1"/>
  <c r="L17" i="14"/>
  <c r="L14" i="14"/>
  <c r="L18" i="14" s="1"/>
  <c r="M28" i="11" s="1"/>
  <c r="L35" i="4"/>
  <c r="L32" i="4"/>
  <c r="L23" i="4"/>
  <c r="L24" i="4"/>
  <c r="L26" i="4"/>
  <c r="L36" i="14" l="1"/>
  <c r="M30" i="11" s="1"/>
  <c r="L27" i="4"/>
  <c r="L36" i="4"/>
  <c r="H38" i="14" l="1"/>
  <c r="C28" i="13"/>
  <c r="H29" i="13" s="1"/>
  <c r="L27" i="13"/>
  <c r="C22" i="13"/>
  <c r="H23" i="13" s="1"/>
  <c r="L21" i="13"/>
  <c r="C16" i="13"/>
  <c r="L15" i="13"/>
  <c r="K17" i="13" l="1"/>
  <c r="C17" i="13"/>
  <c r="D17" i="13"/>
  <c r="E17" i="13"/>
  <c r="H17" i="13"/>
  <c r="E23" i="13"/>
  <c r="E29" i="13"/>
  <c r="I17" i="13"/>
  <c r="I23" i="13"/>
  <c r="I29" i="13"/>
  <c r="F17" i="13"/>
  <c r="J17" i="13"/>
  <c r="F23" i="13"/>
  <c r="J23" i="13"/>
  <c r="F29" i="13"/>
  <c r="J29" i="13"/>
  <c r="G17" i="13"/>
  <c r="C23" i="13"/>
  <c r="G23" i="13"/>
  <c r="K23" i="13"/>
  <c r="C29" i="13"/>
  <c r="G29" i="13"/>
  <c r="K29" i="13"/>
  <c r="D23" i="13"/>
  <c r="D29" i="13"/>
  <c r="I29" i="12"/>
  <c r="C28" i="12"/>
  <c r="H29" i="12" s="1"/>
  <c r="L27" i="12"/>
  <c r="C22" i="12"/>
  <c r="H23" i="12" s="1"/>
  <c r="L21" i="12"/>
  <c r="C16" i="12"/>
  <c r="K17" i="12" s="1"/>
  <c r="L15" i="12"/>
  <c r="D23" i="12" l="1"/>
  <c r="E23" i="12"/>
  <c r="I23" i="12"/>
  <c r="E17" i="12"/>
  <c r="H17" i="12"/>
  <c r="D17" i="12"/>
  <c r="I17" i="12"/>
  <c r="E29" i="12"/>
  <c r="L17" i="13"/>
  <c r="L29" i="13"/>
  <c r="L23" i="13"/>
  <c r="J17" i="12"/>
  <c r="F23" i="12"/>
  <c r="J23" i="12"/>
  <c r="F29" i="12"/>
  <c r="J29" i="12"/>
  <c r="F17" i="12"/>
  <c r="C17" i="12"/>
  <c r="G17" i="12"/>
  <c r="C23" i="12"/>
  <c r="G23" i="12"/>
  <c r="K23" i="12"/>
  <c r="C29" i="12"/>
  <c r="G29" i="12"/>
  <c r="K29" i="12"/>
  <c r="D29" i="12"/>
  <c r="L29" i="12" l="1"/>
  <c r="L17" i="12"/>
  <c r="L23" i="12"/>
  <c r="AF27" i="9"/>
  <c r="AC27" i="9"/>
  <c r="Z27" i="9"/>
  <c r="W27" i="9"/>
  <c r="T27" i="9"/>
  <c r="T39" i="9" s="1"/>
  <c r="Q27" i="9"/>
  <c r="N27" i="9"/>
  <c r="K27" i="9"/>
  <c r="H27" i="9"/>
  <c r="AF26" i="9"/>
  <c r="AC26" i="9"/>
  <c r="Z26" i="9"/>
  <c r="W26" i="9"/>
  <c r="W38" i="9" s="1"/>
  <c r="T26" i="9"/>
  <c r="Q26" i="9"/>
  <c r="N26" i="9"/>
  <c r="K26" i="9"/>
  <c r="H26" i="9"/>
  <c r="AF25" i="9"/>
  <c r="AC25" i="9"/>
  <c r="Z25" i="9"/>
  <c r="Z37" i="9" s="1"/>
  <c r="W25" i="9"/>
  <c r="T25" i="9"/>
  <c r="Q25" i="9"/>
  <c r="N25" i="9"/>
  <c r="K25" i="9"/>
  <c r="H25" i="9"/>
  <c r="AF24" i="9"/>
  <c r="AC24" i="9"/>
  <c r="AC36" i="9" s="1"/>
  <c r="Z24" i="9"/>
  <c r="W24" i="9"/>
  <c r="T24" i="9"/>
  <c r="Q24" i="9"/>
  <c r="N24" i="9"/>
  <c r="K24" i="9"/>
  <c r="H24" i="9"/>
  <c r="AF23" i="9"/>
  <c r="AF35" i="9" s="1"/>
  <c r="AC23" i="9"/>
  <c r="Z23" i="9"/>
  <c r="W23" i="9"/>
  <c r="T23" i="9"/>
  <c r="Q23" i="9"/>
  <c r="N23" i="9"/>
  <c r="K23" i="9"/>
  <c r="H23" i="9"/>
  <c r="H35" i="9" s="1"/>
  <c r="AF22" i="9"/>
  <c r="AC22" i="9"/>
  <c r="Z22" i="9"/>
  <c r="W22" i="9"/>
  <c r="T22" i="9"/>
  <c r="Q22" i="9"/>
  <c r="N22" i="9"/>
  <c r="K22" i="9"/>
  <c r="K34" i="9" s="1"/>
  <c r="H22" i="9"/>
  <c r="AF21" i="9"/>
  <c r="AC21" i="9"/>
  <c r="Z21" i="9"/>
  <c r="W21" i="9"/>
  <c r="T21" i="9"/>
  <c r="Q21" i="9"/>
  <c r="N21" i="9"/>
  <c r="N33" i="9" s="1"/>
  <c r="K21" i="9"/>
  <c r="H21" i="9"/>
  <c r="AF20" i="9"/>
  <c r="AC20" i="9"/>
  <c r="Z20" i="9"/>
  <c r="W20" i="9"/>
  <c r="T20" i="9"/>
  <c r="Q20" i="9"/>
  <c r="Q32" i="9" s="1"/>
  <c r="N20" i="9"/>
  <c r="K20" i="9"/>
  <c r="H20" i="9"/>
  <c r="AF19" i="9"/>
  <c r="AC19" i="9"/>
  <c r="Z19" i="9"/>
  <c r="W19" i="9"/>
  <c r="T19" i="9"/>
  <c r="T31" i="9" s="1"/>
  <c r="Q19" i="9"/>
  <c r="N19" i="9"/>
  <c r="K19" i="9"/>
  <c r="H19" i="9"/>
  <c r="AF18" i="9"/>
  <c r="AC18" i="9"/>
  <c r="Z18" i="9"/>
  <c r="W18" i="9"/>
  <c r="W30" i="9" s="1"/>
  <c r="T18" i="9"/>
  <c r="Q18" i="9"/>
  <c r="N18" i="9"/>
  <c r="K18" i="9"/>
  <c r="H18" i="9"/>
  <c r="AF17" i="9"/>
  <c r="AC17" i="9"/>
  <c r="Z17" i="9"/>
  <c r="W17" i="9"/>
  <c r="T17" i="9"/>
  <c r="Q17" i="9"/>
  <c r="N17" i="9"/>
  <c r="K17" i="9"/>
  <c r="H17" i="9"/>
  <c r="AF16" i="9"/>
  <c r="AC16" i="9"/>
  <c r="AC28" i="9" s="1"/>
  <c r="Z16" i="9"/>
  <c r="W16" i="9"/>
  <c r="T16" i="9"/>
  <c r="Q16" i="9"/>
  <c r="N16" i="9"/>
  <c r="K16" i="9"/>
  <c r="H16" i="9"/>
  <c r="AF15" i="9"/>
  <c r="AF14" i="9"/>
  <c r="AF13" i="9"/>
  <c r="AF12" i="9"/>
  <c r="AF11" i="9"/>
  <c r="AF10" i="9"/>
  <c r="AF9" i="9"/>
  <c r="AF8" i="9"/>
  <c r="AF7" i="9"/>
  <c r="AC15" i="9"/>
  <c r="AC14" i="9"/>
  <c r="AC13" i="9"/>
  <c r="AC12" i="9"/>
  <c r="AC11" i="9"/>
  <c r="AC10" i="9"/>
  <c r="AC9" i="9"/>
  <c r="AC8" i="9"/>
  <c r="AC7" i="9"/>
  <c r="Z15" i="9"/>
  <c r="Z14" i="9"/>
  <c r="Z13" i="9"/>
  <c r="Z12" i="9"/>
  <c r="Z11" i="9"/>
  <c r="Z10" i="9"/>
  <c r="Z9" i="9"/>
  <c r="Z8" i="9"/>
  <c r="Z7" i="9"/>
  <c r="W15" i="9"/>
  <c r="W14" i="9"/>
  <c r="W13" i="9"/>
  <c r="W12" i="9"/>
  <c r="W11" i="9"/>
  <c r="W10" i="9"/>
  <c r="W9" i="9"/>
  <c r="W8" i="9"/>
  <c r="W7" i="9"/>
  <c r="T15" i="9"/>
  <c r="T14" i="9"/>
  <c r="T13" i="9"/>
  <c r="T12" i="9"/>
  <c r="T11" i="9"/>
  <c r="T10" i="9"/>
  <c r="T9" i="9"/>
  <c r="T8" i="9"/>
  <c r="T7" i="9"/>
  <c r="Q15" i="9"/>
  <c r="Q14" i="9"/>
  <c r="Q13" i="9"/>
  <c r="Q12" i="9"/>
  <c r="Q11" i="9"/>
  <c r="Q10" i="9"/>
  <c r="Q9" i="9"/>
  <c r="Q8" i="9"/>
  <c r="Q7" i="9"/>
  <c r="N15" i="9"/>
  <c r="N14" i="9"/>
  <c r="N13" i="9"/>
  <c r="N12" i="9"/>
  <c r="N11" i="9"/>
  <c r="N10" i="9"/>
  <c r="N9" i="9"/>
  <c r="N8" i="9"/>
  <c r="N7" i="9"/>
  <c r="K15" i="9"/>
  <c r="K14" i="9"/>
  <c r="K13" i="9"/>
  <c r="K12" i="9"/>
  <c r="K11" i="9"/>
  <c r="K10" i="9"/>
  <c r="K9" i="9"/>
  <c r="K8" i="9"/>
  <c r="K7" i="9"/>
  <c r="H15" i="9"/>
  <c r="H14" i="9"/>
  <c r="H13" i="9"/>
  <c r="H12" i="9"/>
  <c r="H11" i="9"/>
  <c r="H10" i="9"/>
  <c r="H9" i="9"/>
  <c r="H8" i="9"/>
  <c r="H7" i="9"/>
  <c r="AF6" i="9"/>
  <c r="AF5" i="9"/>
  <c r="AF4" i="9"/>
  <c r="AC6" i="9"/>
  <c r="AC5" i="9"/>
  <c r="AC4" i="9"/>
  <c r="Z6" i="9"/>
  <c r="Z5" i="9"/>
  <c r="Z4" i="9"/>
  <c r="W6" i="9"/>
  <c r="W5" i="9"/>
  <c r="W4" i="9"/>
  <c r="T6" i="9"/>
  <c r="T5" i="9"/>
  <c r="T4" i="9"/>
  <c r="Q6" i="9"/>
  <c r="Q5" i="9"/>
  <c r="Q4" i="9"/>
  <c r="N6" i="9"/>
  <c r="N5" i="9"/>
  <c r="N4" i="9"/>
  <c r="K6" i="9"/>
  <c r="K5" i="9"/>
  <c r="K4" i="9"/>
  <c r="H6" i="9"/>
  <c r="H5" i="9"/>
  <c r="H4" i="9"/>
  <c r="Z29" i="9" l="1"/>
  <c r="W19" i="14"/>
  <c r="W19" i="4"/>
  <c r="H28" i="9"/>
  <c r="AF28" i="9"/>
  <c r="AC29" i="9"/>
  <c r="Z30" i="9"/>
  <c r="W31" i="9"/>
  <c r="T32" i="9"/>
  <c r="Q33" i="9"/>
  <c r="N34" i="9"/>
  <c r="K35" i="9"/>
  <c r="H36" i="9"/>
  <c r="AF36" i="9"/>
  <c r="AC37" i="9"/>
  <c r="Z38" i="9"/>
  <c r="W39" i="9"/>
  <c r="V12" i="14"/>
  <c r="V12" i="4"/>
  <c r="X18" i="14"/>
  <c r="X18" i="4"/>
  <c r="K28" i="9"/>
  <c r="H29" i="9"/>
  <c r="AF29" i="9"/>
  <c r="AC30" i="9"/>
  <c r="Z31" i="9"/>
  <c r="W32" i="9"/>
  <c r="T33" i="9"/>
  <c r="Q34" i="9"/>
  <c r="N35" i="9"/>
  <c r="K36" i="9"/>
  <c r="H37" i="9"/>
  <c r="AF37" i="9"/>
  <c r="AC38" i="9"/>
  <c r="Z39" i="9"/>
  <c r="W11" i="14"/>
  <c r="W11" i="4"/>
  <c r="S15" i="14"/>
  <c r="S15" i="4"/>
  <c r="N28" i="9"/>
  <c r="K29" i="9"/>
  <c r="H30" i="9"/>
  <c r="AF30" i="9"/>
  <c r="AC31" i="9"/>
  <c r="Z32" i="9"/>
  <c r="W33" i="9"/>
  <c r="T34" i="9"/>
  <c r="Q35" i="9"/>
  <c r="N36" i="9"/>
  <c r="K37" i="9"/>
  <c r="H38" i="9"/>
  <c r="AF38" i="9"/>
  <c r="AC39" i="9"/>
  <c r="X10" i="14"/>
  <c r="X10" i="4"/>
  <c r="T14" i="14"/>
  <c r="T14" i="4"/>
  <c r="Q28" i="9"/>
  <c r="N29" i="9"/>
  <c r="K30" i="9"/>
  <c r="H31" i="9"/>
  <c r="AF31" i="9"/>
  <c r="AC32" i="9"/>
  <c r="Z33" i="9"/>
  <c r="W34" i="9"/>
  <c r="T35" i="9"/>
  <c r="Q36" i="9"/>
  <c r="N37" i="9"/>
  <c r="K38" i="9"/>
  <c r="H39" i="9"/>
  <c r="AF39" i="9"/>
  <c r="Z8" i="14"/>
  <c r="Z8" i="4"/>
  <c r="Y17" i="14"/>
  <c r="Y17" i="4"/>
  <c r="T28" i="9"/>
  <c r="Q29" i="9"/>
  <c r="N30" i="9"/>
  <c r="K31" i="9"/>
  <c r="H32" i="9"/>
  <c r="AF32" i="9"/>
  <c r="AC33" i="9"/>
  <c r="Z34" i="9"/>
  <c r="W35" i="9"/>
  <c r="T36" i="9"/>
  <c r="Q37" i="9"/>
  <c r="N38" i="9"/>
  <c r="K39" i="9"/>
  <c r="Z16" i="14"/>
  <c r="Z16" i="4"/>
  <c r="W28" i="9"/>
  <c r="T29" i="9"/>
  <c r="Q30" i="9"/>
  <c r="N31" i="9"/>
  <c r="K32" i="9"/>
  <c r="H33" i="9"/>
  <c r="AF33" i="9"/>
  <c r="AC34" i="9"/>
  <c r="Z35" i="9"/>
  <c r="W36" i="9"/>
  <c r="T37" i="9"/>
  <c r="Q38" i="9"/>
  <c r="N39" i="9"/>
  <c r="U13" i="14"/>
  <c r="U13" i="4"/>
  <c r="AA15" i="14"/>
  <c r="AA15" i="4"/>
  <c r="Z28" i="9"/>
  <c r="W29" i="9"/>
  <c r="T30" i="9"/>
  <c r="Q31" i="9"/>
  <c r="N32" i="9"/>
  <c r="K33" i="9"/>
  <c r="H34" i="9"/>
  <c r="AF34" i="9"/>
  <c r="AC35" i="9"/>
  <c r="Z36" i="9"/>
  <c r="W37" i="9"/>
  <c r="T38" i="9"/>
  <c r="Q39" i="9"/>
  <c r="J14" i="4"/>
  <c r="I14" i="4"/>
  <c r="H14" i="4"/>
  <c r="G14" i="4"/>
  <c r="F14" i="4"/>
  <c r="E14" i="4"/>
  <c r="D14" i="4"/>
  <c r="C14" i="4"/>
  <c r="X11" i="14" l="1"/>
  <c r="X11" i="4"/>
  <c r="W18" i="14"/>
  <c r="W18" i="4"/>
  <c r="V11" i="14"/>
  <c r="V11" i="4"/>
  <c r="U19" i="14"/>
  <c r="U19" i="4"/>
  <c r="T12" i="14"/>
  <c r="T12" i="4"/>
  <c r="U18" i="14"/>
  <c r="U18" i="4"/>
  <c r="T11" i="14"/>
  <c r="T11" i="4"/>
  <c r="AA19" i="14"/>
  <c r="AA19" i="4"/>
  <c r="Z12" i="14"/>
  <c r="Z12" i="4"/>
  <c r="W14" i="14"/>
  <c r="W14" i="4"/>
  <c r="T16" i="14"/>
  <c r="T16" i="4"/>
  <c r="S9" i="14"/>
  <c r="S9" i="4"/>
  <c r="Z17" i="14"/>
  <c r="Z17" i="4"/>
  <c r="Y10" i="14"/>
  <c r="Y10" i="4"/>
  <c r="T19" i="14"/>
  <c r="T19" i="4"/>
  <c r="V18" i="14"/>
  <c r="V18" i="4"/>
  <c r="U11" i="14"/>
  <c r="U11" i="4"/>
  <c r="V17" i="14"/>
  <c r="V17" i="4"/>
  <c r="U10" i="14"/>
  <c r="U10" i="4"/>
  <c r="S19" i="14"/>
  <c r="S19" i="4"/>
  <c r="AA11" i="14"/>
  <c r="AA11" i="4"/>
  <c r="X13" i="14"/>
  <c r="X13" i="4"/>
  <c r="U15" i="14"/>
  <c r="U15" i="4"/>
  <c r="T8" i="14"/>
  <c r="T8" i="4"/>
  <c r="AA16" i="14"/>
  <c r="AA16" i="4"/>
  <c r="Z9" i="14"/>
  <c r="Z9" i="4"/>
  <c r="V15" i="14"/>
  <c r="V15" i="4"/>
  <c r="Y16" i="14"/>
  <c r="Y16" i="4"/>
  <c r="X9" i="14"/>
  <c r="X9" i="4"/>
  <c r="W17" i="14"/>
  <c r="W17" i="4"/>
  <c r="V10" i="14"/>
  <c r="V10" i="4"/>
  <c r="W16" i="14"/>
  <c r="W16" i="4"/>
  <c r="V9" i="14"/>
  <c r="V9" i="4"/>
  <c r="T18" i="14"/>
  <c r="T18" i="4"/>
  <c r="S11" i="14"/>
  <c r="S11" i="4"/>
  <c r="Z19" i="14"/>
  <c r="Z19" i="4"/>
  <c r="Y12" i="14"/>
  <c r="Y12" i="4"/>
  <c r="V14" i="14"/>
  <c r="V14" i="4"/>
  <c r="S16" i="14"/>
  <c r="S16" i="4"/>
  <c r="AA8" i="14"/>
  <c r="AA8" i="4"/>
  <c r="Y13" i="14"/>
  <c r="Y13" i="4"/>
  <c r="U8" i="14"/>
  <c r="U8" i="4"/>
  <c r="S17" i="14"/>
  <c r="S17" i="4"/>
  <c r="W10" i="14"/>
  <c r="W10" i="4"/>
  <c r="Z15" i="14"/>
  <c r="Z15" i="4"/>
  <c r="Y8" i="14"/>
  <c r="Y8" i="4"/>
  <c r="X16" i="14"/>
  <c r="X16" i="4"/>
  <c r="W9" i="14"/>
  <c r="W9" i="4"/>
  <c r="X15" i="14"/>
  <c r="X15" i="4"/>
  <c r="W8" i="14"/>
  <c r="W8" i="4"/>
  <c r="U17" i="14"/>
  <c r="U17" i="4"/>
  <c r="T10" i="14"/>
  <c r="T10" i="4"/>
  <c r="AA18" i="14"/>
  <c r="AA18" i="4"/>
  <c r="Z11" i="14"/>
  <c r="Z11" i="4"/>
  <c r="W13" i="14"/>
  <c r="W13" i="4"/>
  <c r="T15" i="14"/>
  <c r="T15" i="4"/>
  <c r="S8" i="14"/>
  <c r="S8" i="4"/>
  <c r="V19" i="14"/>
  <c r="V19" i="4"/>
  <c r="S12" i="14"/>
  <c r="S12" i="4"/>
  <c r="Y18" i="14"/>
  <c r="Y18" i="4"/>
  <c r="AA14" i="14"/>
  <c r="AA14" i="4"/>
  <c r="Y15" i="14"/>
  <c r="Y15" i="4"/>
  <c r="X8" i="14"/>
  <c r="X8" i="4"/>
  <c r="Y14" i="14"/>
  <c r="Y14" i="4"/>
  <c r="V16" i="14"/>
  <c r="V16" i="4"/>
  <c r="U9" i="14"/>
  <c r="U9" i="4"/>
  <c r="S18" i="14"/>
  <c r="S18" i="4"/>
  <c r="AA10" i="14"/>
  <c r="AA10" i="4"/>
  <c r="Y19" i="14"/>
  <c r="Y19" i="4"/>
  <c r="X12" i="14"/>
  <c r="X12" i="4"/>
  <c r="U14" i="14"/>
  <c r="U14" i="4"/>
  <c r="U12" i="14"/>
  <c r="U12" i="4"/>
  <c r="AA9" i="14"/>
  <c r="AA9" i="4"/>
  <c r="X17" i="14"/>
  <c r="X17" i="4"/>
  <c r="S14" i="14"/>
  <c r="S14" i="4"/>
  <c r="Z14" i="14"/>
  <c r="Z14" i="4"/>
  <c r="Z13" i="14"/>
  <c r="Z13" i="4"/>
  <c r="W15" i="14"/>
  <c r="W15" i="4"/>
  <c r="V8" i="14"/>
  <c r="V8" i="4"/>
  <c r="T17" i="14"/>
  <c r="T17" i="4"/>
  <c r="S10" i="14"/>
  <c r="S10" i="4"/>
  <c r="Z18" i="14"/>
  <c r="Z18" i="4"/>
  <c r="Y11" i="14"/>
  <c r="Y11" i="4"/>
  <c r="V13" i="14"/>
  <c r="V13" i="4"/>
  <c r="S13" i="14"/>
  <c r="S13" i="4"/>
  <c r="T13" i="14"/>
  <c r="T13" i="4"/>
  <c r="AA13" i="14"/>
  <c r="AA13" i="4"/>
  <c r="AA12" i="14"/>
  <c r="AA12" i="4"/>
  <c r="X14" i="14"/>
  <c r="X14" i="4"/>
  <c r="U16" i="14"/>
  <c r="U16" i="4"/>
  <c r="T9" i="14"/>
  <c r="T9" i="4"/>
  <c r="AA17" i="14"/>
  <c r="AA17" i="4"/>
  <c r="Z10" i="14"/>
  <c r="Z10" i="4"/>
  <c r="X19" i="14"/>
  <c r="X19" i="4"/>
  <c r="W12" i="14"/>
  <c r="W12" i="4"/>
  <c r="Y9" i="14"/>
  <c r="Y9" i="4"/>
  <c r="K14" i="4"/>
  <c r="L15" i="4"/>
  <c r="L12" i="4" l="1"/>
  <c r="N32" i="11" l="1"/>
  <c r="D44" i="11" s="1"/>
  <c r="J44" i="11" s="1"/>
  <c r="I42" i="11" s="1"/>
  <c r="I36" i="11" s="1"/>
  <c r="I39" i="11" s="1"/>
  <c r="L14" i="4"/>
  <c r="M29" i="7" l="1"/>
  <c r="L18" i="4"/>
  <c r="M30" i="7"/>
  <c r="H38" i="4" l="1"/>
  <c r="M28" i="7"/>
  <c r="N32" i="7" l="1"/>
  <c r="D44" i="7" s="1"/>
  <c r="J44" i="7" s="1"/>
  <c r="I42" i="7" s="1"/>
  <c r="I36" i="7" s="1"/>
  <c r="I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s-ueoro</author>
  </authors>
  <commentList>
    <comment ref="M7" authorId="0" shapeId="0" xr:uid="{00000000-0006-0000-0100-000001000000}">
      <text>
        <r>
          <rPr>
            <b/>
            <sz val="10"/>
            <color indexed="39"/>
            <rFont val="MS P ゴシック"/>
            <family val="3"/>
            <charset val="128"/>
          </rPr>
          <t>土地改良区においては，黄色のセル部分に数値等を入力すること。</t>
        </r>
      </text>
    </comment>
    <comment ref="I37" authorId="1" shapeId="0" xr:uid="{3D6DC937-BC02-4E64-8AA1-CE55F476E36E}">
      <text>
        <r>
          <rPr>
            <b/>
            <sz val="10"/>
            <color indexed="39"/>
            <rFont val="MS P ゴシック"/>
            <family val="3"/>
            <charset val="128"/>
          </rPr>
          <t>4月から12月の使用料に係る使用料金（5月から1月の請求金額）の総額を集計して、その金額から、【補助金】欄と、【その他（　）】欄の金額を、差し引いた額を記入する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C6" authorId="0" shapeId="0" xr:uid="{00000000-0006-0000-0300-000001000000}">
      <text>
        <r>
          <rPr>
            <b/>
            <sz val="10"/>
            <color indexed="12"/>
            <rFont val="MS P ゴシック"/>
            <family val="3"/>
            <charset val="128"/>
          </rPr>
          <t>土地改良区においては，黄色のセル部分に数値等を入力すること。</t>
        </r>
      </text>
    </comment>
    <comment ref="K13" authorId="0" shapeId="0" xr:uid="{00000000-0006-0000-0300-000002000000}">
      <text>
        <r>
          <rPr>
            <b/>
            <sz val="10"/>
            <color indexed="39"/>
            <rFont val="MS P ゴシック"/>
            <family val="3"/>
            <charset val="128"/>
          </rPr>
          <t>該当する契約種別の「燃料費等調整単価差」を右表から転記すること。</t>
        </r>
        <r>
          <rPr>
            <sz val="9"/>
            <color indexed="81"/>
            <rFont val="MS P ゴシック"/>
            <family val="3"/>
            <charset val="128"/>
          </rPr>
          <t xml:space="preserve">
</t>
        </r>
      </text>
    </comment>
    <comment ref="C15" authorId="0" shapeId="0" xr:uid="{00000000-0006-0000-0300-000003000000}">
      <text>
        <r>
          <rPr>
            <b/>
            <sz val="10"/>
            <color indexed="39"/>
            <rFont val="MS P ゴシック"/>
            <family val="3"/>
            <charset val="128"/>
          </rPr>
          <t>基幹水利施設管理事業と水利施設管理強化事業と団体営水利施設整備事業に該当する施設の場合，「別記様式第1-1号の補則」の「補正後の電力請求量(kw)」を記入すること。</t>
        </r>
      </text>
    </comment>
    <comment ref="A28" authorId="0" shapeId="0" xr:uid="{00000000-0006-0000-0300-000004000000}">
      <text>
        <r>
          <rPr>
            <b/>
            <sz val="10"/>
            <color indexed="39"/>
            <rFont val="MS P ゴシック"/>
            <family val="3"/>
            <charset val="128"/>
          </rPr>
          <t>契約種別が(1)～(3)を超過する場合，(4)以降適宜，表を追記すること。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C5" authorId="0" shapeId="0" xr:uid="{00000000-0006-0000-0500-000001000000}">
      <text>
        <r>
          <rPr>
            <b/>
            <sz val="10"/>
            <color indexed="39"/>
            <rFont val="MS P ゴシック"/>
            <family val="3"/>
            <charset val="128"/>
          </rPr>
          <t>土地改良区</t>
        </r>
        <r>
          <rPr>
            <b/>
            <sz val="10"/>
            <color indexed="30"/>
            <rFont val="MS P ゴシック"/>
            <family val="3"/>
            <charset val="128"/>
          </rPr>
          <t>においては，黄色のセル部分に数値等を入力すること。</t>
        </r>
      </text>
    </comment>
  </commentList>
</comments>
</file>

<file path=xl/sharedStrings.xml><?xml version="1.0" encoding="utf-8"?>
<sst xmlns="http://schemas.openxmlformats.org/spreadsheetml/2006/main" count="575" uniqueCount="227">
  <si>
    <t>契約種別</t>
    <rPh sb="0" eb="2">
      <t>ケイヤク</t>
    </rPh>
    <rPh sb="2" eb="4">
      <t>シュベツ</t>
    </rPh>
    <phoneticPr fontId="1"/>
  </si>
  <si>
    <t>特別高圧</t>
    <rPh sb="0" eb="2">
      <t>トクベツ</t>
    </rPh>
    <rPh sb="2" eb="4">
      <t>コウアツ</t>
    </rPh>
    <phoneticPr fontId="1"/>
  </si>
  <si>
    <t>高圧</t>
    <rPh sb="0" eb="2">
      <t>コウアツ</t>
    </rPh>
    <phoneticPr fontId="1"/>
  </si>
  <si>
    <t>備考</t>
    <rPh sb="0" eb="2">
      <t>ビコウ</t>
    </rPh>
    <phoneticPr fontId="1"/>
  </si>
  <si>
    <t>＝</t>
    <phoneticPr fontId="1"/>
  </si>
  <si>
    <t>※上記様式により難い場合は、適宜記入方法を協議すること。</t>
    <rPh sb="1" eb="3">
      <t>ジョウキ</t>
    </rPh>
    <rPh sb="3" eb="5">
      <t>ヨウシキ</t>
    </rPh>
    <rPh sb="8" eb="9">
      <t>ガタ</t>
    </rPh>
    <rPh sb="10" eb="12">
      <t>バアイ</t>
    </rPh>
    <rPh sb="14" eb="16">
      <t>テキギ</t>
    </rPh>
    <rPh sb="16" eb="18">
      <t>キニュウ</t>
    </rPh>
    <rPh sb="18" eb="20">
      <t>ホウホウ</t>
    </rPh>
    <rPh sb="21" eb="23">
      <t>キョウギ</t>
    </rPh>
    <phoneticPr fontId="1"/>
  </si>
  <si>
    <t>別記様式第1-1号</t>
    <rPh sb="0" eb="2">
      <t>ベッキ</t>
    </rPh>
    <rPh sb="2" eb="4">
      <t>ヨウシキ</t>
    </rPh>
    <rPh sb="4" eb="5">
      <t>ダイ</t>
    </rPh>
    <rPh sb="8" eb="9">
      <t>ゴウ</t>
    </rPh>
    <phoneticPr fontId="1"/>
  </si>
  <si>
    <t>電力価格高騰対策土地改良区緊急支援事業（土地改良支援事業）事業計画書</t>
    <rPh sb="0" eb="2">
      <t>デンリョク</t>
    </rPh>
    <rPh sb="2" eb="4">
      <t>カカク</t>
    </rPh>
    <rPh sb="4" eb="6">
      <t>コウトウ</t>
    </rPh>
    <rPh sb="6" eb="8">
      <t>タイサク</t>
    </rPh>
    <rPh sb="8" eb="10">
      <t>トチ</t>
    </rPh>
    <rPh sb="10" eb="13">
      <t>カイリョウク</t>
    </rPh>
    <rPh sb="13" eb="15">
      <t>キンキュウ</t>
    </rPh>
    <rPh sb="15" eb="17">
      <t>シエン</t>
    </rPh>
    <rPh sb="17" eb="19">
      <t>ジギョウ</t>
    </rPh>
    <rPh sb="20" eb="22">
      <t>トチ</t>
    </rPh>
    <rPh sb="22" eb="24">
      <t>カイリョウ</t>
    </rPh>
    <rPh sb="24" eb="26">
      <t>シエン</t>
    </rPh>
    <rPh sb="26" eb="28">
      <t>ジギョウ</t>
    </rPh>
    <rPh sb="29" eb="31">
      <t>ジギョウ</t>
    </rPh>
    <rPh sb="31" eb="33">
      <t>ケイカク</t>
    </rPh>
    <rPh sb="33" eb="34">
      <t>ショ</t>
    </rPh>
    <phoneticPr fontId="1"/>
  </si>
  <si>
    <t>年度</t>
    <rPh sb="0" eb="2">
      <t>ネンド</t>
    </rPh>
    <phoneticPr fontId="1"/>
  </si>
  <si>
    <t>①Ｒ３</t>
    <phoneticPr fontId="1"/>
  </si>
  <si>
    <t>②Ｒ４</t>
    <phoneticPr fontId="1"/>
  </si>
  <si>
    <t>計</t>
    <rPh sb="0" eb="1">
      <t>ケイ</t>
    </rPh>
    <phoneticPr fontId="1"/>
  </si>
  <si>
    <t>施設名</t>
    <rPh sb="0" eb="3">
      <t>シセツメイ</t>
    </rPh>
    <phoneticPr fontId="1"/>
  </si>
  <si>
    <t>項目</t>
    <rPh sb="0" eb="2">
      <t>コウモク</t>
    </rPh>
    <phoneticPr fontId="1"/>
  </si>
  <si>
    <t>円</t>
    <rPh sb="0" eb="1">
      <t>エン</t>
    </rPh>
    <phoneticPr fontId="1"/>
  </si>
  <si>
    <t>補助金申請額</t>
    <rPh sb="0" eb="2">
      <t>ホジョ</t>
    </rPh>
    <rPh sb="3" eb="5">
      <t>シンセイ</t>
    </rPh>
    <rPh sb="5" eb="6">
      <t>ガク</t>
    </rPh>
    <phoneticPr fontId="1"/>
  </si>
  <si>
    <t>(単位：円/kwh)</t>
    <rPh sb="1" eb="3">
      <t>タンイ</t>
    </rPh>
    <rPh sb="4" eb="5">
      <t>エン</t>
    </rPh>
    <phoneticPr fontId="1"/>
  </si>
  <si>
    <t>１ 土地改良区名</t>
    <rPh sb="2" eb="4">
      <t>トチ</t>
    </rPh>
    <rPh sb="4" eb="7">
      <t>カイリョウク</t>
    </rPh>
    <rPh sb="7" eb="8">
      <t>メイ</t>
    </rPh>
    <phoneticPr fontId="1"/>
  </si>
  <si>
    <t>電力請求量(kw)</t>
    <rPh sb="0" eb="2">
      <t>デンリョク</t>
    </rPh>
    <rPh sb="2" eb="4">
      <t>セイキュウ</t>
    </rPh>
    <rPh sb="4" eb="5">
      <t>リョウ</t>
    </rPh>
    <phoneticPr fontId="1"/>
  </si>
  <si>
    <t>電力高騰額(円)</t>
    <rPh sb="0" eb="2">
      <t>デンリョク</t>
    </rPh>
    <rPh sb="2" eb="4">
      <t>コウトウ</t>
    </rPh>
    <rPh sb="4" eb="5">
      <t>ガク</t>
    </rPh>
    <rPh sb="6" eb="7">
      <t>エン</t>
    </rPh>
    <phoneticPr fontId="1"/>
  </si>
  <si>
    <t>〇〇揚水機場</t>
    <rPh sb="2" eb="4">
      <t>ヨウスイ</t>
    </rPh>
    <rPh sb="4" eb="5">
      <t>キ</t>
    </rPh>
    <rPh sb="5" eb="6">
      <t>ジョウ</t>
    </rPh>
    <phoneticPr fontId="1"/>
  </si>
  <si>
    <t>記載例</t>
    <rPh sb="0" eb="3">
      <t>キサイレイ</t>
    </rPh>
    <phoneticPr fontId="1"/>
  </si>
  <si>
    <t>〇〇土地改良区</t>
    <rPh sb="2" eb="4">
      <t>トチ</t>
    </rPh>
    <rPh sb="4" eb="7">
      <t>カイリョウク</t>
    </rPh>
    <phoneticPr fontId="1"/>
  </si>
  <si>
    <t>第〇配水機場</t>
    <rPh sb="0" eb="1">
      <t>ダイ</t>
    </rPh>
    <rPh sb="2" eb="4">
      <t>ハイスイ</t>
    </rPh>
    <rPh sb="4" eb="5">
      <t>キ</t>
    </rPh>
    <rPh sb="5" eb="6">
      <t>ジョウ</t>
    </rPh>
    <phoneticPr fontId="1"/>
  </si>
  <si>
    <t>※電力請求量(kw)は、補助対象施設およびその付帯施設のものに限る。</t>
    <rPh sb="1" eb="3">
      <t>デンリョク</t>
    </rPh>
    <rPh sb="3" eb="5">
      <t>セイキュウ</t>
    </rPh>
    <rPh sb="5" eb="6">
      <t>リョウ</t>
    </rPh>
    <rPh sb="12" eb="14">
      <t>ホジョ</t>
    </rPh>
    <rPh sb="14" eb="16">
      <t>タイショウ</t>
    </rPh>
    <rPh sb="16" eb="18">
      <t>シセツ</t>
    </rPh>
    <rPh sb="23" eb="25">
      <t>フタイ</t>
    </rPh>
    <rPh sb="25" eb="27">
      <t>シセツ</t>
    </rPh>
    <rPh sb="31" eb="32">
      <t>カギ</t>
    </rPh>
    <phoneticPr fontId="1"/>
  </si>
  <si>
    <t>＊九州電力（株）との電力契約種別ごとに施設名と電力請求量(kw)を記載すること</t>
    <rPh sb="1" eb="3">
      <t>キュウシュウ</t>
    </rPh>
    <rPh sb="3" eb="5">
      <t>デンリョク</t>
    </rPh>
    <rPh sb="5" eb="8">
      <t>カブ</t>
    </rPh>
    <rPh sb="10" eb="12">
      <t>デンリョク</t>
    </rPh>
    <rPh sb="12" eb="14">
      <t>ケイヤク</t>
    </rPh>
    <rPh sb="14" eb="16">
      <t>シュベツ</t>
    </rPh>
    <rPh sb="19" eb="21">
      <t>シセツ</t>
    </rPh>
    <rPh sb="21" eb="22">
      <t>メイ</t>
    </rPh>
    <rPh sb="23" eb="25">
      <t>デンリョク</t>
    </rPh>
    <rPh sb="25" eb="27">
      <t>セイキュウ</t>
    </rPh>
    <rPh sb="27" eb="28">
      <t>リョウ</t>
    </rPh>
    <rPh sb="33" eb="35">
      <t>キサイ</t>
    </rPh>
    <phoneticPr fontId="1"/>
  </si>
  <si>
    <t>別記</t>
    <rPh sb="0" eb="2">
      <t>ベッキ</t>
    </rPh>
    <phoneticPr fontId="1"/>
  </si>
  <si>
    <t>第１号様式（第５条，第11条関係）</t>
    <rPh sb="0" eb="1">
      <t>ダイ</t>
    </rPh>
    <rPh sb="2" eb="3">
      <t>ゴウ</t>
    </rPh>
    <rPh sb="3" eb="5">
      <t>ヨウシキ</t>
    </rPh>
    <rPh sb="6" eb="7">
      <t>ダイ</t>
    </rPh>
    <rPh sb="8" eb="9">
      <t>ジョウ</t>
    </rPh>
    <rPh sb="10" eb="11">
      <t>ダイ</t>
    </rPh>
    <rPh sb="13" eb="14">
      <t>ジョウ</t>
    </rPh>
    <rPh sb="14" eb="16">
      <t>カンケイ</t>
    </rPh>
    <phoneticPr fontId="1"/>
  </si>
  <si>
    <t>申請者</t>
    <rPh sb="0" eb="3">
      <t>シンセイシャ</t>
    </rPh>
    <phoneticPr fontId="1"/>
  </si>
  <si>
    <t>記載例</t>
    <rPh sb="0" eb="2">
      <t>キサイ</t>
    </rPh>
    <rPh sb="2" eb="3">
      <t>レイ</t>
    </rPh>
    <phoneticPr fontId="1"/>
  </si>
  <si>
    <t>　　鹿児島県知事　塩田 康一 殿</t>
    <rPh sb="2" eb="5">
      <t>カゴシマ</t>
    </rPh>
    <rPh sb="5" eb="6">
      <t>ケン</t>
    </rPh>
    <rPh sb="6" eb="8">
      <t>チジ</t>
    </rPh>
    <rPh sb="9" eb="11">
      <t>シオタ</t>
    </rPh>
    <rPh sb="12" eb="14">
      <t>コウイチ</t>
    </rPh>
    <rPh sb="15" eb="16">
      <t>ドノ</t>
    </rPh>
    <phoneticPr fontId="1"/>
  </si>
  <si>
    <t>〇〇市〇〇町○○</t>
    <rPh sb="2" eb="3">
      <t>シ</t>
    </rPh>
    <rPh sb="5" eb="6">
      <t>チョウ</t>
    </rPh>
    <phoneticPr fontId="1"/>
  </si>
  <si>
    <t>〇〇〇〇〇〇</t>
    <phoneticPr fontId="1"/>
  </si>
  <si>
    <t>電力価格高騰対策土地改良区緊急支援事業費補助金交付申請書及び交付請求書</t>
    <rPh sb="0" eb="2">
      <t>デンリョク</t>
    </rPh>
    <rPh sb="2" eb="4">
      <t>カカク</t>
    </rPh>
    <rPh sb="4" eb="6">
      <t>コウトウ</t>
    </rPh>
    <rPh sb="6" eb="8">
      <t>タイサク</t>
    </rPh>
    <rPh sb="8" eb="10">
      <t>トチ</t>
    </rPh>
    <rPh sb="10" eb="13">
      <t>カイリョウク</t>
    </rPh>
    <rPh sb="13" eb="15">
      <t>キンキュウ</t>
    </rPh>
    <rPh sb="15" eb="17">
      <t>シエン</t>
    </rPh>
    <rPh sb="17" eb="19">
      <t>ジギョウ</t>
    </rPh>
    <rPh sb="19" eb="20">
      <t>ヒ</t>
    </rPh>
    <rPh sb="20" eb="23">
      <t>ホジョキン</t>
    </rPh>
    <rPh sb="23" eb="25">
      <t>コウフ</t>
    </rPh>
    <rPh sb="25" eb="28">
      <t>シンセイショ</t>
    </rPh>
    <rPh sb="28" eb="29">
      <t>オヨ</t>
    </rPh>
    <rPh sb="30" eb="32">
      <t>コウフ</t>
    </rPh>
    <rPh sb="32" eb="35">
      <t>セイキュウショ</t>
    </rPh>
    <phoneticPr fontId="1"/>
  </si>
  <si>
    <t>　　　　　　　　　　　　　　　　　　　　　　　記　　　</t>
    <rPh sb="23" eb="24">
      <t>キ</t>
    </rPh>
    <phoneticPr fontId="1"/>
  </si>
  <si>
    <t>　１　関係書類</t>
    <rPh sb="3" eb="5">
      <t>カンケイ</t>
    </rPh>
    <rPh sb="5" eb="7">
      <t>ショルイ</t>
    </rPh>
    <phoneticPr fontId="1"/>
  </si>
  <si>
    <t>　 (1)　事業計画書（別記第１－１号様式）</t>
    <rPh sb="6" eb="8">
      <t>ジギョウ</t>
    </rPh>
    <rPh sb="8" eb="11">
      <t>ケイカクショ</t>
    </rPh>
    <rPh sb="12" eb="14">
      <t>ベッキ</t>
    </rPh>
    <rPh sb="14" eb="15">
      <t>ダイ</t>
    </rPh>
    <rPh sb="18" eb="19">
      <t>ゴウ</t>
    </rPh>
    <rPh sb="19" eb="21">
      <t>ヨウシキ</t>
    </rPh>
    <phoneticPr fontId="1"/>
  </si>
  <si>
    <t>　 (2)　事業計画書の根拠書類（月毎電気料金請求内訳の写し，通帳等の写し　など）</t>
    <rPh sb="6" eb="8">
      <t>ジギョウ</t>
    </rPh>
    <rPh sb="8" eb="11">
      <t>ケイカクショ</t>
    </rPh>
    <rPh sb="12" eb="14">
      <t>コンキョ</t>
    </rPh>
    <rPh sb="14" eb="16">
      <t>ショルイ</t>
    </rPh>
    <rPh sb="17" eb="18">
      <t>ツキ</t>
    </rPh>
    <rPh sb="18" eb="19">
      <t>マイ</t>
    </rPh>
    <rPh sb="19" eb="21">
      <t>デンキ</t>
    </rPh>
    <rPh sb="21" eb="23">
      <t>リョウキン</t>
    </rPh>
    <rPh sb="23" eb="25">
      <t>セイキュウ</t>
    </rPh>
    <rPh sb="25" eb="27">
      <t>ウチワケ</t>
    </rPh>
    <rPh sb="28" eb="29">
      <t>ウツ</t>
    </rPh>
    <rPh sb="31" eb="33">
      <t>ツウチョウ</t>
    </rPh>
    <rPh sb="33" eb="34">
      <t>トウ</t>
    </rPh>
    <rPh sb="35" eb="36">
      <t>ウツ</t>
    </rPh>
    <phoneticPr fontId="1"/>
  </si>
  <si>
    <t>　 (3)　農業水利施設の電気料金を土地改良区が支払っていることが確認できる書類</t>
    <rPh sb="6" eb="8">
      <t>ノウギョウ</t>
    </rPh>
    <rPh sb="8" eb="10">
      <t>スイリ</t>
    </rPh>
    <rPh sb="10" eb="12">
      <t>シセツ</t>
    </rPh>
    <rPh sb="13" eb="15">
      <t>デンキ</t>
    </rPh>
    <rPh sb="15" eb="17">
      <t>リョウキン</t>
    </rPh>
    <rPh sb="18" eb="20">
      <t>トチ</t>
    </rPh>
    <rPh sb="20" eb="23">
      <t>カイリョウク</t>
    </rPh>
    <rPh sb="24" eb="26">
      <t>シハラ</t>
    </rPh>
    <rPh sb="33" eb="35">
      <t>カクニン</t>
    </rPh>
    <rPh sb="38" eb="40">
      <t>ショルイ</t>
    </rPh>
    <phoneticPr fontId="1"/>
  </si>
  <si>
    <t>　２　事業実績報告（収支予算）</t>
    <rPh sb="3" eb="5">
      <t>ジギョウ</t>
    </rPh>
    <rPh sb="5" eb="7">
      <t>ジッセキ</t>
    </rPh>
    <rPh sb="7" eb="9">
      <t>ホウコク</t>
    </rPh>
    <rPh sb="10" eb="12">
      <t>シュウシ</t>
    </rPh>
    <rPh sb="12" eb="14">
      <t>ヨサン</t>
    </rPh>
    <phoneticPr fontId="1"/>
  </si>
  <si>
    <t>　 (1)　支出の部（補助対象経費）</t>
    <rPh sb="6" eb="8">
      <t>シシュツ</t>
    </rPh>
    <rPh sb="9" eb="10">
      <t>ブ</t>
    </rPh>
    <rPh sb="11" eb="13">
      <t>ホジョ</t>
    </rPh>
    <rPh sb="13" eb="15">
      <t>タイショウ</t>
    </rPh>
    <rPh sb="15" eb="17">
      <t>ケイヒ</t>
    </rPh>
    <phoneticPr fontId="1"/>
  </si>
  <si>
    <t>金融機関名</t>
    <rPh sb="0" eb="2">
      <t>キンユウ</t>
    </rPh>
    <rPh sb="2" eb="4">
      <t>キカン</t>
    </rPh>
    <rPh sb="4" eb="5">
      <t>メイ</t>
    </rPh>
    <phoneticPr fontId="1"/>
  </si>
  <si>
    <t>１．銀行　　２．金庫</t>
    <rPh sb="2" eb="4">
      <t>ギンコウ</t>
    </rPh>
    <rPh sb="8" eb="10">
      <t>キンコ</t>
    </rPh>
    <phoneticPr fontId="1"/>
  </si>
  <si>
    <t>３．信組　　４．農協</t>
    <rPh sb="2" eb="4">
      <t>シンクミ</t>
    </rPh>
    <rPh sb="8" eb="10">
      <t>ノウキョウ</t>
    </rPh>
    <phoneticPr fontId="1"/>
  </si>
  <si>
    <t>５．その他（　　　　）</t>
    <rPh sb="4" eb="5">
      <t>タ</t>
    </rPh>
    <phoneticPr fontId="1"/>
  </si>
  <si>
    <t>預金種目</t>
    <rPh sb="0" eb="2">
      <t>ヨキン</t>
    </rPh>
    <rPh sb="2" eb="4">
      <t>シュモク</t>
    </rPh>
    <phoneticPr fontId="1"/>
  </si>
  <si>
    <t>普通　・　当座</t>
    <rPh sb="0" eb="2">
      <t>フツウ</t>
    </rPh>
    <rPh sb="5" eb="7">
      <t>トウザ</t>
    </rPh>
    <phoneticPr fontId="1"/>
  </si>
  <si>
    <t>口座番号</t>
    <rPh sb="0" eb="2">
      <t>コウザ</t>
    </rPh>
    <rPh sb="2" eb="4">
      <t>バンゴウ</t>
    </rPh>
    <phoneticPr fontId="1"/>
  </si>
  <si>
    <t>〇〇〇〇</t>
    <phoneticPr fontId="1"/>
  </si>
  <si>
    <t>本店　・　支店　・　出張所</t>
    <rPh sb="0" eb="2">
      <t>ホンテン</t>
    </rPh>
    <rPh sb="5" eb="7">
      <t>シテン</t>
    </rPh>
    <rPh sb="10" eb="13">
      <t>シュッチョウショ</t>
    </rPh>
    <phoneticPr fontId="1"/>
  </si>
  <si>
    <t>本所　・　支所　・　代理店</t>
    <rPh sb="0" eb="2">
      <t>ホンジョ</t>
    </rPh>
    <rPh sb="5" eb="7">
      <t>シショ</t>
    </rPh>
    <rPh sb="10" eb="13">
      <t>ダイリテン</t>
    </rPh>
    <phoneticPr fontId="1"/>
  </si>
  <si>
    <t>フリガナ</t>
    <phoneticPr fontId="1"/>
  </si>
  <si>
    <t>口座名義</t>
    <rPh sb="0" eb="2">
      <t>コウザ</t>
    </rPh>
    <rPh sb="2" eb="4">
      <t>メイギ</t>
    </rPh>
    <phoneticPr fontId="1"/>
  </si>
  <si>
    <t>　４　振込先口座</t>
    <rPh sb="3" eb="4">
      <t>フ</t>
    </rPh>
    <rPh sb="4" eb="5">
      <t>コ</t>
    </rPh>
    <rPh sb="5" eb="6">
      <t>サキ</t>
    </rPh>
    <rPh sb="6" eb="8">
      <t>コウザ</t>
    </rPh>
    <phoneticPr fontId="1"/>
  </si>
  <si>
    <t>〇〇土地改良区　　　代表　〇〇〇〇〇〇</t>
    <rPh sb="2" eb="4">
      <t>トチ</t>
    </rPh>
    <rPh sb="4" eb="7">
      <t>カイリョウク</t>
    </rPh>
    <rPh sb="10" eb="12">
      <t>ダイヒョウ</t>
    </rPh>
    <phoneticPr fontId="1"/>
  </si>
  <si>
    <t>　５　連絡先</t>
    <rPh sb="3" eb="5">
      <t>レンラク</t>
    </rPh>
    <rPh sb="5" eb="6">
      <t>サキ</t>
    </rPh>
    <phoneticPr fontId="1"/>
  </si>
  <si>
    <t>担当者</t>
    <rPh sb="0" eb="3">
      <t>タントウシャ</t>
    </rPh>
    <phoneticPr fontId="1"/>
  </si>
  <si>
    <t>連絡先</t>
    <rPh sb="0" eb="2">
      <t>レンラク</t>
    </rPh>
    <rPh sb="2" eb="3">
      <t>サキ</t>
    </rPh>
    <phoneticPr fontId="1"/>
  </si>
  <si>
    <t>所属部署</t>
    <rPh sb="0" eb="2">
      <t>ショゾク</t>
    </rPh>
    <rPh sb="2" eb="4">
      <t>ブショ</t>
    </rPh>
    <phoneticPr fontId="1"/>
  </si>
  <si>
    <t>電話番号</t>
    <rPh sb="0" eb="2">
      <t>デンワ</t>
    </rPh>
    <rPh sb="2" eb="4">
      <t>バンゴウ</t>
    </rPh>
    <phoneticPr fontId="1"/>
  </si>
  <si>
    <t>E-mail</t>
    <phoneticPr fontId="1"/>
  </si>
  <si>
    <t>職・氏名</t>
    <rPh sb="0" eb="1">
      <t>ショク</t>
    </rPh>
    <rPh sb="2" eb="4">
      <t>シメイ</t>
    </rPh>
    <phoneticPr fontId="1"/>
  </si>
  <si>
    <t>FAX番号</t>
    <rPh sb="3" eb="5">
      <t>バンゴウ</t>
    </rPh>
    <phoneticPr fontId="1"/>
  </si>
  <si>
    <t>事務局長</t>
    <rPh sb="0" eb="2">
      <t>ジム</t>
    </rPh>
    <rPh sb="2" eb="4">
      <t>キョクチョウ</t>
    </rPh>
    <phoneticPr fontId="1"/>
  </si>
  <si>
    <t>区　　分</t>
    <rPh sb="0" eb="1">
      <t>ク</t>
    </rPh>
    <rPh sb="3" eb="4">
      <t>ブン</t>
    </rPh>
    <phoneticPr fontId="1"/>
  </si>
  <si>
    <t>期　　　間</t>
    <rPh sb="0" eb="1">
      <t>キ</t>
    </rPh>
    <rPh sb="4" eb="5">
      <t>アイダ</t>
    </rPh>
    <phoneticPr fontId="1"/>
  </si>
  <si>
    <t>契 約 種 別</t>
    <rPh sb="0" eb="1">
      <t>チギリ</t>
    </rPh>
    <rPh sb="2" eb="3">
      <t>ヤク</t>
    </rPh>
    <rPh sb="4" eb="5">
      <t>シュ</t>
    </rPh>
    <rPh sb="6" eb="7">
      <t>ベツ</t>
    </rPh>
    <phoneticPr fontId="1"/>
  </si>
  <si>
    <t>補助対象経費（円）</t>
    <rPh sb="0" eb="2">
      <t>ホジョ</t>
    </rPh>
    <rPh sb="2" eb="4">
      <t>タイショウ</t>
    </rPh>
    <rPh sb="4" eb="6">
      <t>ケイヒ</t>
    </rPh>
    <rPh sb="7" eb="8">
      <t>エン</t>
    </rPh>
    <phoneticPr fontId="1"/>
  </si>
  <si>
    <t>令和４年４月１日～１２月３１日</t>
    <rPh sb="0" eb="2">
      <t>レイワ</t>
    </rPh>
    <rPh sb="3" eb="4">
      <t>ネン</t>
    </rPh>
    <rPh sb="5" eb="6">
      <t>ツキ</t>
    </rPh>
    <rPh sb="7" eb="8">
      <t>ニチ</t>
    </rPh>
    <rPh sb="11" eb="12">
      <t>ツキ</t>
    </rPh>
    <rPh sb="14" eb="15">
      <t>ニチ</t>
    </rPh>
    <phoneticPr fontId="1"/>
  </si>
  <si>
    <t>燃料費等調整単価差(円)</t>
    <rPh sb="0" eb="2">
      <t>ネンリョウ</t>
    </rPh>
    <rPh sb="2" eb="3">
      <t>ヒ</t>
    </rPh>
    <rPh sb="3" eb="4">
      <t>トウ</t>
    </rPh>
    <rPh sb="4" eb="6">
      <t>チョウセイ</t>
    </rPh>
    <rPh sb="6" eb="8">
      <t>タンカ</t>
    </rPh>
    <rPh sb="8" eb="9">
      <t>サ</t>
    </rPh>
    <rPh sb="10" eb="11">
      <t>エン</t>
    </rPh>
    <phoneticPr fontId="1"/>
  </si>
  <si>
    <t>〃</t>
    <phoneticPr fontId="1"/>
  </si>
  <si>
    <t>高　圧</t>
    <rPh sb="0" eb="1">
      <t>コウ</t>
    </rPh>
    <rPh sb="2" eb="3">
      <t>アツ</t>
    </rPh>
    <phoneticPr fontId="1"/>
  </si>
  <si>
    <t>合　　計</t>
    <rPh sb="0" eb="1">
      <t>ゴウ</t>
    </rPh>
    <rPh sb="3" eb="4">
      <t>ケイ</t>
    </rPh>
    <phoneticPr fontId="1"/>
  </si>
  <si>
    <t>　 (2)　収入の部（補助対象経費）</t>
    <rPh sb="6" eb="8">
      <t>シュウニュウ</t>
    </rPh>
    <rPh sb="9" eb="10">
      <t>ブ</t>
    </rPh>
    <rPh sb="11" eb="13">
      <t>ホジョ</t>
    </rPh>
    <rPh sb="13" eb="15">
      <t>タイショウ</t>
    </rPh>
    <rPh sb="15" eb="17">
      <t>ケイヒ</t>
    </rPh>
    <phoneticPr fontId="1"/>
  </si>
  <si>
    <t>財　　　　源</t>
    <rPh sb="0" eb="1">
      <t>ザイ</t>
    </rPh>
    <rPh sb="5" eb="6">
      <t>ミナモト</t>
    </rPh>
    <phoneticPr fontId="1"/>
  </si>
  <si>
    <t>金　　 額（円）</t>
    <rPh sb="0" eb="1">
      <t>カネ</t>
    </rPh>
    <rPh sb="4" eb="5">
      <t>ガク</t>
    </rPh>
    <rPh sb="6" eb="7">
      <t>エン</t>
    </rPh>
    <phoneticPr fontId="1"/>
  </si>
  <si>
    <t>補 助 金</t>
    <rPh sb="0" eb="1">
      <t>ホ</t>
    </rPh>
    <rPh sb="2" eb="3">
      <t>スケ</t>
    </rPh>
    <rPh sb="4" eb="5">
      <t>キン</t>
    </rPh>
    <phoneticPr fontId="1"/>
  </si>
  <si>
    <t>土 地 改 良 区 負 担 額</t>
    <rPh sb="0" eb="1">
      <t>ツチ</t>
    </rPh>
    <rPh sb="2" eb="3">
      <t>チ</t>
    </rPh>
    <rPh sb="4" eb="5">
      <t>カイ</t>
    </rPh>
    <rPh sb="6" eb="7">
      <t>リョウ</t>
    </rPh>
    <rPh sb="8" eb="9">
      <t>ク</t>
    </rPh>
    <rPh sb="10" eb="11">
      <t>フ</t>
    </rPh>
    <rPh sb="12" eb="13">
      <t>タン</t>
    </rPh>
    <rPh sb="14" eb="15">
      <t>ガク</t>
    </rPh>
    <phoneticPr fontId="1"/>
  </si>
  <si>
    <t>合　　　計</t>
    <rPh sb="0" eb="1">
      <t>ゴウ</t>
    </rPh>
    <rPh sb="4" eb="5">
      <t>ケイ</t>
    </rPh>
    <phoneticPr fontId="1"/>
  </si>
  <si>
    <t>　３　補助金の申請額</t>
    <rPh sb="3" eb="6">
      <t>ホジョキン</t>
    </rPh>
    <rPh sb="7" eb="9">
      <t>シンセイ</t>
    </rPh>
    <rPh sb="9" eb="10">
      <t>ガク</t>
    </rPh>
    <phoneticPr fontId="1"/>
  </si>
  <si>
    <t>交付申請額（1,000円未満切捨て）</t>
    <rPh sb="0" eb="2">
      <t>コウフ</t>
    </rPh>
    <rPh sb="2" eb="4">
      <t>シンセイ</t>
    </rPh>
    <rPh sb="4" eb="5">
      <t>ガク</t>
    </rPh>
    <rPh sb="11" eb="12">
      <t>エン</t>
    </rPh>
    <rPh sb="12" eb="14">
      <t>ミマン</t>
    </rPh>
    <rPh sb="14" eb="15">
      <t>キ</t>
    </rPh>
    <rPh sb="15" eb="16">
      <t>ス</t>
    </rPh>
    <phoneticPr fontId="1"/>
  </si>
  <si>
    <t>（※）</t>
    <phoneticPr fontId="1"/>
  </si>
  <si>
    <t>A</t>
    <phoneticPr fontId="1"/>
  </si>
  <si>
    <t>Ａ</t>
    <phoneticPr fontId="1"/>
  </si>
  <si>
    <t>円</t>
    <rPh sb="0" eb="1">
      <t>エン</t>
    </rPh>
    <phoneticPr fontId="1"/>
  </si>
  <si>
    <t>×　０．５　＝</t>
    <phoneticPr fontId="1"/>
  </si>
  <si>
    <t>円(※)</t>
    <rPh sb="0" eb="1">
      <t>エン</t>
    </rPh>
    <phoneticPr fontId="1"/>
  </si>
  <si>
    <t>・・・交付申請額</t>
    <rPh sb="3" eb="5">
      <t>コウフ</t>
    </rPh>
    <rPh sb="5" eb="7">
      <t>シンセイ</t>
    </rPh>
    <rPh sb="7" eb="8">
      <t>ガク</t>
    </rPh>
    <phoneticPr fontId="1"/>
  </si>
  <si>
    <t xml:space="preserve">  住　　所</t>
    <rPh sb="2" eb="3">
      <t>ジュウ</t>
    </rPh>
    <rPh sb="5" eb="6">
      <t>ショ</t>
    </rPh>
    <phoneticPr fontId="1"/>
  </si>
  <si>
    <t xml:space="preserve">  名　　称</t>
    <rPh sb="2" eb="3">
      <t>ナ</t>
    </rPh>
    <rPh sb="5" eb="6">
      <t>ショウ</t>
    </rPh>
    <phoneticPr fontId="1"/>
  </si>
  <si>
    <t>決定額</t>
    <rPh sb="0" eb="2">
      <t>ケッテイ</t>
    </rPh>
    <rPh sb="2" eb="3">
      <t>ガク</t>
    </rPh>
    <phoneticPr fontId="1"/>
  </si>
  <si>
    <t>担当</t>
    <rPh sb="0" eb="2">
      <t>タントウ</t>
    </rPh>
    <phoneticPr fontId="1"/>
  </si>
  <si>
    <t>者印</t>
    <rPh sb="0" eb="1">
      <t>シャ</t>
    </rPh>
    <rPh sb="1" eb="2">
      <t>イン</t>
    </rPh>
    <phoneticPr fontId="1"/>
  </si>
  <si>
    <t>【事務局記載欄】</t>
    <rPh sb="1" eb="4">
      <t>ジムキョク</t>
    </rPh>
    <rPh sb="4" eb="6">
      <t>キサイ</t>
    </rPh>
    <rPh sb="6" eb="7">
      <t>ラン</t>
    </rPh>
    <phoneticPr fontId="1"/>
  </si>
  <si>
    <t>交　付</t>
    <rPh sb="0" eb="1">
      <t>コウ</t>
    </rPh>
    <rPh sb="2" eb="3">
      <t>ツキ</t>
    </rPh>
    <phoneticPr fontId="1"/>
  </si>
  <si>
    <t>電力高騰額</t>
    <rPh sb="0" eb="1">
      <t>デン</t>
    </rPh>
    <rPh sb="1" eb="2">
      <t>チカラ</t>
    </rPh>
    <rPh sb="2" eb="3">
      <t>コウ</t>
    </rPh>
    <rPh sb="3" eb="4">
      <t>トウ</t>
    </rPh>
    <rPh sb="4" eb="5">
      <t>ガク</t>
    </rPh>
    <phoneticPr fontId="1"/>
  </si>
  <si>
    <r>
      <t xml:space="preserve">令和 ５年 </t>
    </r>
    <r>
      <rPr>
        <sz val="16"/>
        <color rgb="FFFF0000"/>
        <rFont val="ＭＳ ゴシック"/>
        <family val="3"/>
        <charset val="128"/>
      </rPr>
      <t>１</t>
    </r>
    <r>
      <rPr>
        <sz val="16"/>
        <color theme="1"/>
        <rFont val="ＭＳ ゴシック"/>
        <family val="3"/>
        <charset val="128"/>
      </rPr>
      <t xml:space="preserve">月 </t>
    </r>
    <r>
      <rPr>
        <sz val="16"/>
        <color rgb="FFFF0000"/>
        <rFont val="ＭＳ ゴシック"/>
        <family val="3"/>
        <charset val="128"/>
      </rPr>
      <t>〇</t>
    </r>
    <r>
      <rPr>
        <sz val="16"/>
        <color theme="1"/>
        <rFont val="ＭＳ ゴシック"/>
        <family val="3"/>
        <charset val="128"/>
      </rPr>
      <t>日</t>
    </r>
    <rPh sb="0" eb="2">
      <t>レイワ</t>
    </rPh>
    <rPh sb="4" eb="5">
      <t>ネン</t>
    </rPh>
    <rPh sb="7" eb="8">
      <t>ツキ</t>
    </rPh>
    <rPh sb="10" eb="11">
      <t>ニチ</t>
    </rPh>
    <phoneticPr fontId="1"/>
  </si>
  <si>
    <t xml:space="preserve">  代表者名</t>
    <rPh sb="2" eb="5">
      <t>ダイヒョウシャ</t>
    </rPh>
    <rPh sb="5" eb="6">
      <t>メイ</t>
    </rPh>
    <phoneticPr fontId="1"/>
  </si>
  <si>
    <t>　 電力価格高騰対策土地改良区緊急支援事業について，下記のとおり補助金を交付くださるよう，</t>
    <rPh sb="2" eb="4">
      <t>デンリョク</t>
    </rPh>
    <rPh sb="4" eb="6">
      <t>カカク</t>
    </rPh>
    <rPh sb="6" eb="8">
      <t>コウトウ</t>
    </rPh>
    <rPh sb="8" eb="10">
      <t>タイサク</t>
    </rPh>
    <rPh sb="10" eb="12">
      <t>トチ</t>
    </rPh>
    <rPh sb="12" eb="15">
      <t>カイリョウク</t>
    </rPh>
    <rPh sb="15" eb="17">
      <t>キンキュウ</t>
    </rPh>
    <rPh sb="17" eb="19">
      <t>シエン</t>
    </rPh>
    <rPh sb="19" eb="21">
      <t>ジギョウ</t>
    </rPh>
    <rPh sb="26" eb="28">
      <t>カキ</t>
    </rPh>
    <rPh sb="32" eb="35">
      <t>ホジョキン</t>
    </rPh>
    <rPh sb="36" eb="38">
      <t>コウフ</t>
    </rPh>
    <phoneticPr fontId="1"/>
  </si>
  <si>
    <t xml:space="preserve"> 鹿児島県補助金等交付規則第３条及び電力価格高騰対策土地改良区緊急支援事業費補助金交付要綱</t>
    <rPh sb="1" eb="4">
      <t>カゴシマ</t>
    </rPh>
    <rPh sb="4" eb="5">
      <t>ケン</t>
    </rPh>
    <rPh sb="5" eb="8">
      <t>ホジョキン</t>
    </rPh>
    <rPh sb="8" eb="9">
      <t>トウ</t>
    </rPh>
    <rPh sb="9" eb="11">
      <t>コウフ</t>
    </rPh>
    <rPh sb="11" eb="13">
      <t>キソク</t>
    </rPh>
    <rPh sb="13" eb="14">
      <t>ダイ</t>
    </rPh>
    <rPh sb="15" eb="16">
      <t>ジョウ</t>
    </rPh>
    <rPh sb="16" eb="17">
      <t>オヨ</t>
    </rPh>
    <rPh sb="18" eb="20">
      <t>デンリョク</t>
    </rPh>
    <rPh sb="20" eb="22">
      <t>カカク</t>
    </rPh>
    <rPh sb="22" eb="24">
      <t>コウトウ</t>
    </rPh>
    <rPh sb="24" eb="26">
      <t>タイサク</t>
    </rPh>
    <rPh sb="26" eb="28">
      <t>トチ</t>
    </rPh>
    <rPh sb="28" eb="31">
      <t>カイリョウク</t>
    </rPh>
    <rPh sb="31" eb="33">
      <t>キンキュウ</t>
    </rPh>
    <rPh sb="33" eb="35">
      <t>シエン</t>
    </rPh>
    <rPh sb="35" eb="38">
      <t>ジギョウヒ</t>
    </rPh>
    <rPh sb="38" eb="41">
      <t>ホジョキン</t>
    </rPh>
    <rPh sb="41" eb="43">
      <t>コウフ</t>
    </rPh>
    <rPh sb="43" eb="45">
      <t>ヨウコウ</t>
    </rPh>
    <phoneticPr fontId="1"/>
  </si>
  <si>
    <t xml:space="preserve"> 第５条の規定により，関係書類を添えて申請します。また，下記誓約事項のとおり誓約します。</t>
    <rPh sb="1" eb="2">
      <t>ダイ</t>
    </rPh>
    <rPh sb="3" eb="4">
      <t>ジョウ</t>
    </rPh>
    <rPh sb="5" eb="7">
      <t>キテイ</t>
    </rPh>
    <rPh sb="11" eb="13">
      <t>カンケイ</t>
    </rPh>
    <rPh sb="13" eb="15">
      <t>ショルイ</t>
    </rPh>
    <rPh sb="16" eb="17">
      <t>ソ</t>
    </rPh>
    <rPh sb="19" eb="21">
      <t>シンセイ</t>
    </rPh>
    <rPh sb="28" eb="30">
      <t>カキ</t>
    </rPh>
    <rPh sb="30" eb="32">
      <t>セイヤク</t>
    </rPh>
    <rPh sb="32" eb="34">
      <t>ジコウ</t>
    </rPh>
    <rPh sb="38" eb="40">
      <t>セイヤク</t>
    </rPh>
    <phoneticPr fontId="1"/>
  </si>
  <si>
    <t>　 なお，補助金の額が決定した場合は，本申請をもって，確定した額を交付されたく請求します。</t>
    <rPh sb="5" eb="8">
      <t>ホジョキン</t>
    </rPh>
    <rPh sb="9" eb="10">
      <t>ガク</t>
    </rPh>
    <rPh sb="11" eb="13">
      <t>ケッテイ</t>
    </rPh>
    <rPh sb="15" eb="17">
      <t>バアイ</t>
    </rPh>
    <rPh sb="19" eb="20">
      <t>ホン</t>
    </rPh>
    <rPh sb="20" eb="22">
      <t>シンセイ</t>
    </rPh>
    <rPh sb="27" eb="29">
      <t>カクテイ</t>
    </rPh>
    <rPh sb="31" eb="32">
      <t>ガク</t>
    </rPh>
    <rPh sb="33" eb="35">
      <t>コウフ</t>
    </rPh>
    <rPh sb="39" eb="41">
      <t>セイキュウ</t>
    </rPh>
    <phoneticPr fontId="1"/>
  </si>
  <si>
    <t>〇〇</t>
    <phoneticPr fontId="1"/>
  </si>
  <si>
    <r>
      <t>その他（　　</t>
    </r>
    <r>
      <rPr>
        <sz val="16"/>
        <color rgb="FFFF0000"/>
        <rFont val="ＭＳ ゴシック"/>
        <family val="3"/>
        <charset val="128"/>
      </rPr>
      <t>〇〇からの補助</t>
    </r>
    <r>
      <rPr>
        <sz val="16"/>
        <color theme="1"/>
        <rFont val="ＭＳ ゴシック"/>
        <family val="3"/>
        <charset val="128"/>
      </rPr>
      <t>　　）</t>
    </r>
    <rPh sb="2" eb="3">
      <t>タ</t>
    </rPh>
    <rPh sb="11" eb="13">
      <t>ホジョ</t>
    </rPh>
    <phoneticPr fontId="1"/>
  </si>
  <si>
    <t>燃料費等調整単価の比較</t>
    <rPh sb="0" eb="2">
      <t>ネンリョウ</t>
    </rPh>
    <rPh sb="3" eb="4">
      <t>トウ</t>
    </rPh>
    <rPh sb="4" eb="6">
      <t>チョウセイ</t>
    </rPh>
    <rPh sb="6" eb="8">
      <t>タンカ</t>
    </rPh>
    <rPh sb="9" eb="11">
      <t>ヒカク</t>
    </rPh>
    <phoneticPr fontId="1"/>
  </si>
  <si>
    <t>２ 電力高騰額の算定</t>
    <rPh sb="2" eb="4">
      <t>デンリョク</t>
    </rPh>
    <rPh sb="4" eb="6">
      <t>コウトウ</t>
    </rPh>
    <rPh sb="6" eb="7">
      <t>ガク</t>
    </rPh>
    <rPh sb="8" eb="10">
      <t>サンテイ</t>
    </rPh>
    <phoneticPr fontId="1"/>
  </si>
  <si>
    <t>令和４年４月１日～令和４年１２月３１日</t>
    <rPh sb="0" eb="2">
      <t>レイワ</t>
    </rPh>
    <rPh sb="3" eb="4">
      <t>ネン</t>
    </rPh>
    <rPh sb="5" eb="6">
      <t>ツキ</t>
    </rPh>
    <rPh sb="7" eb="8">
      <t>ニチ</t>
    </rPh>
    <rPh sb="9" eb="11">
      <t>レイワ</t>
    </rPh>
    <rPh sb="12" eb="13">
      <t>ネン</t>
    </rPh>
    <rPh sb="15" eb="16">
      <t>ツキ</t>
    </rPh>
    <rPh sb="18" eb="19">
      <t>ニチ</t>
    </rPh>
    <phoneticPr fontId="1"/>
  </si>
  <si>
    <t>３ 工期</t>
    <rPh sb="2" eb="4">
      <t>コウキ</t>
    </rPh>
    <phoneticPr fontId="1"/>
  </si>
  <si>
    <t>〈 誓約事項 〉 以下のとおり誓約します。</t>
    <rPh sb="2" eb="4">
      <t>セイヤク</t>
    </rPh>
    <rPh sb="4" eb="6">
      <t>ジコウ</t>
    </rPh>
    <rPh sb="9" eb="11">
      <t>イカ</t>
    </rPh>
    <rPh sb="15" eb="17">
      <t>セイヤク</t>
    </rPh>
    <phoneticPr fontId="1"/>
  </si>
  <si>
    <t>※ チェック欄　（誓約する場合，□にチェックを入れてください。</t>
    <rPh sb="6" eb="7">
      <t>ラン</t>
    </rPh>
    <rPh sb="9" eb="11">
      <t>セイヤク</t>
    </rPh>
    <rPh sb="13" eb="15">
      <t>バアイ</t>
    </rPh>
    <rPh sb="23" eb="24">
      <t>イ</t>
    </rPh>
    <phoneticPr fontId="1"/>
  </si>
  <si>
    <r>
      <rPr>
        <sz val="16"/>
        <color rgb="FFFF0000"/>
        <rFont val="ＭＳ ゴシック"/>
        <family val="3"/>
        <charset val="128"/>
      </rPr>
      <t xml:space="preserve">■ </t>
    </r>
    <r>
      <rPr>
        <sz val="16"/>
        <color theme="1"/>
        <rFont val="ＭＳ ゴシック"/>
        <family val="3"/>
        <charset val="128"/>
      </rPr>
      <t>申請書及び添付書類の記載事項に虚偽はありません。</t>
    </r>
    <rPh sb="2" eb="5">
      <t>シンセイショ</t>
    </rPh>
    <rPh sb="5" eb="6">
      <t>オヨ</t>
    </rPh>
    <rPh sb="7" eb="9">
      <t>テンプ</t>
    </rPh>
    <rPh sb="9" eb="11">
      <t>ショルイ</t>
    </rPh>
    <rPh sb="12" eb="14">
      <t>キサイ</t>
    </rPh>
    <rPh sb="14" eb="16">
      <t>ジコウ</t>
    </rPh>
    <rPh sb="17" eb="19">
      <t>キョギ</t>
    </rPh>
    <phoneticPr fontId="1"/>
  </si>
  <si>
    <r>
      <rPr>
        <sz val="16"/>
        <color rgb="FFFF0000"/>
        <rFont val="ＭＳ ゴシック"/>
        <family val="3"/>
        <charset val="128"/>
      </rPr>
      <t xml:space="preserve">■ </t>
    </r>
    <r>
      <rPr>
        <sz val="16"/>
        <color theme="1"/>
        <rFont val="ＭＳ ゴシック"/>
        <family val="3"/>
        <charset val="128"/>
      </rPr>
      <t>虚偽の申請等を行ったことが判明した場合には補助金を返還します。</t>
    </r>
    <rPh sb="2" eb="4">
      <t>キョギ</t>
    </rPh>
    <rPh sb="5" eb="7">
      <t>シンセイ</t>
    </rPh>
    <rPh sb="7" eb="8">
      <t>トウ</t>
    </rPh>
    <rPh sb="9" eb="10">
      <t>オコナ</t>
    </rPh>
    <rPh sb="15" eb="17">
      <t>ハンメイ</t>
    </rPh>
    <rPh sb="19" eb="21">
      <t>バアイ</t>
    </rPh>
    <rPh sb="23" eb="26">
      <t>ホジョキン</t>
    </rPh>
    <rPh sb="27" eb="29">
      <t>ヘンカン</t>
    </rPh>
    <phoneticPr fontId="1"/>
  </si>
  <si>
    <r>
      <rPr>
        <sz val="16"/>
        <color rgb="FFFF0000"/>
        <rFont val="ＭＳ ゴシック"/>
        <family val="3"/>
        <charset val="128"/>
      </rPr>
      <t xml:space="preserve">■ </t>
    </r>
    <r>
      <rPr>
        <sz val="16"/>
        <color theme="1"/>
        <rFont val="ＭＳ ゴシック"/>
        <family val="3"/>
        <charset val="128"/>
      </rPr>
      <t>過去に，電力高騰対策に関する他の補助金の交付を受けていません。</t>
    </r>
    <rPh sb="2" eb="4">
      <t>カコ</t>
    </rPh>
    <rPh sb="6" eb="8">
      <t>デンリョク</t>
    </rPh>
    <rPh sb="8" eb="10">
      <t>コウトウ</t>
    </rPh>
    <rPh sb="10" eb="12">
      <t>タイサク</t>
    </rPh>
    <rPh sb="13" eb="14">
      <t>カン</t>
    </rPh>
    <rPh sb="16" eb="17">
      <t>ホカ</t>
    </rPh>
    <rPh sb="18" eb="21">
      <t>ホジョキン</t>
    </rPh>
    <rPh sb="22" eb="24">
      <t>コウフ</t>
    </rPh>
    <rPh sb="25" eb="26">
      <t>ウ</t>
    </rPh>
    <phoneticPr fontId="1"/>
  </si>
  <si>
    <r>
      <rPr>
        <sz val="16"/>
        <color rgb="FFFF0000"/>
        <rFont val="ＭＳ ゴシック"/>
        <family val="3"/>
        <charset val="128"/>
      </rPr>
      <t xml:space="preserve">■ </t>
    </r>
    <r>
      <rPr>
        <sz val="16"/>
        <color theme="1"/>
        <rFont val="ＭＳ ゴシック"/>
        <family val="3"/>
        <charset val="128"/>
      </rPr>
      <t>申請する施設を運営する事業者の代表者，役員又は使用人その他の従業員若しくは構成員等が，</t>
    </r>
    <rPh sb="2" eb="4">
      <t>シンセイ</t>
    </rPh>
    <rPh sb="6" eb="8">
      <t>シセツ</t>
    </rPh>
    <rPh sb="9" eb="11">
      <t>ウンエイ</t>
    </rPh>
    <rPh sb="13" eb="16">
      <t>ジギョウシャ</t>
    </rPh>
    <rPh sb="17" eb="20">
      <t>ダイヒョウシャ</t>
    </rPh>
    <rPh sb="21" eb="23">
      <t>ヤクイン</t>
    </rPh>
    <rPh sb="23" eb="24">
      <t>マタ</t>
    </rPh>
    <rPh sb="25" eb="28">
      <t>シヨウニン</t>
    </rPh>
    <rPh sb="30" eb="31">
      <t>タ</t>
    </rPh>
    <rPh sb="32" eb="35">
      <t>ジュウギョウイン</t>
    </rPh>
    <rPh sb="35" eb="36">
      <t>モ</t>
    </rPh>
    <rPh sb="39" eb="42">
      <t>コウセイイン</t>
    </rPh>
    <rPh sb="42" eb="43">
      <t>トウ</t>
    </rPh>
    <phoneticPr fontId="1"/>
  </si>
  <si>
    <t xml:space="preserve"> 鹿児島県暴力団排除条例（平成26年条例第22号）第２条に規定する暴力団，暴力団員，暴力団員</t>
    <rPh sb="1" eb="4">
      <t>カゴシマ</t>
    </rPh>
    <rPh sb="4" eb="5">
      <t>ケン</t>
    </rPh>
    <rPh sb="5" eb="8">
      <t>ボウリョクダン</t>
    </rPh>
    <rPh sb="8" eb="10">
      <t>ハイジョ</t>
    </rPh>
    <rPh sb="10" eb="12">
      <t>ジョウレイ</t>
    </rPh>
    <rPh sb="13" eb="15">
      <t>ヘイセイ</t>
    </rPh>
    <rPh sb="17" eb="18">
      <t>ネン</t>
    </rPh>
    <rPh sb="18" eb="20">
      <t>ジョウレイ</t>
    </rPh>
    <rPh sb="20" eb="21">
      <t>ダイ</t>
    </rPh>
    <rPh sb="23" eb="24">
      <t>ゴウ</t>
    </rPh>
    <rPh sb="25" eb="26">
      <t>ダイ</t>
    </rPh>
    <rPh sb="27" eb="28">
      <t>ジョウ</t>
    </rPh>
    <rPh sb="29" eb="31">
      <t>キテイ</t>
    </rPh>
    <rPh sb="33" eb="36">
      <t>ボウリョクダン</t>
    </rPh>
    <rPh sb="37" eb="39">
      <t>ボウリョク</t>
    </rPh>
    <rPh sb="39" eb="41">
      <t>ダンイン</t>
    </rPh>
    <rPh sb="42" eb="44">
      <t>ボウリョク</t>
    </rPh>
    <rPh sb="44" eb="46">
      <t>ダンイン</t>
    </rPh>
    <phoneticPr fontId="1"/>
  </si>
  <si>
    <t xml:space="preserve"> 等及び暴力団関係者に該当せず，かつ将来にわたっても該当しません。また，上記の暴力団，暴</t>
    <rPh sb="1" eb="2">
      <t>トウ</t>
    </rPh>
    <rPh sb="2" eb="3">
      <t>オヨ</t>
    </rPh>
    <rPh sb="4" eb="6">
      <t>ボウリョク</t>
    </rPh>
    <rPh sb="6" eb="7">
      <t>ダン</t>
    </rPh>
    <rPh sb="7" eb="10">
      <t>カンケイシャ</t>
    </rPh>
    <rPh sb="11" eb="13">
      <t>ガイトウ</t>
    </rPh>
    <rPh sb="18" eb="20">
      <t>ショウライ</t>
    </rPh>
    <rPh sb="26" eb="28">
      <t>ガイトウ</t>
    </rPh>
    <rPh sb="36" eb="38">
      <t>ジョウキ</t>
    </rPh>
    <rPh sb="39" eb="42">
      <t>ボウリョクダン</t>
    </rPh>
    <rPh sb="43" eb="44">
      <t>ボウ</t>
    </rPh>
    <phoneticPr fontId="1"/>
  </si>
  <si>
    <t xml:space="preserve"> 力団員及び暴力団等が，申請する施設の経営に事実上参画していません。</t>
    <rPh sb="1" eb="2">
      <t>チカラ</t>
    </rPh>
    <rPh sb="2" eb="4">
      <t>ダンイン</t>
    </rPh>
    <rPh sb="4" eb="5">
      <t>オヨ</t>
    </rPh>
    <rPh sb="6" eb="9">
      <t>ボウリョクダン</t>
    </rPh>
    <rPh sb="9" eb="10">
      <t>トウ</t>
    </rPh>
    <rPh sb="12" eb="14">
      <t>シンセイ</t>
    </rPh>
    <rPh sb="16" eb="18">
      <t>シセツ</t>
    </rPh>
    <rPh sb="19" eb="21">
      <t>ケイエイ</t>
    </rPh>
    <rPh sb="22" eb="25">
      <t>ジジツジョウ</t>
    </rPh>
    <rPh sb="25" eb="27">
      <t>サンカク</t>
    </rPh>
    <phoneticPr fontId="1"/>
  </si>
  <si>
    <t>令和 ５年 　月 　日</t>
    <rPh sb="0" eb="2">
      <t>レイワ</t>
    </rPh>
    <rPh sb="4" eb="5">
      <t>ネン</t>
    </rPh>
    <rPh sb="7" eb="8">
      <t>ツキ</t>
    </rPh>
    <rPh sb="10" eb="11">
      <t>ニチ</t>
    </rPh>
    <phoneticPr fontId="1"/>
  </si>
  <si>
    <t>その他（　　     　　）</t>
    <rPh sb="2" eb="3">
      <t>タ</t>
    </rPh>
    <phoneticPr fontId="1"/>
  </si>
  <si>
    <t>□ 申請書及び添付書類の記載事項に虚偽はありません。</t>
    <rPh sb="2" eb="5">
      <t>シンセイショ</t>
    </rPh>
    <rPh sb="5" eb="6">
      <t>オヨ</t>
    </rPh>
    <rPh sb="7" eb="9">
      <t>テンプ</t>
    </rPh>
    <rPh sb="9" eb="11">
      <t>ショルイ</t>
    </rPh>
    <rPh sb="12" eb="14">
      <t>キサイ</t>
    </rPh>
    <rPh sb="14" eb="16">
      <t>ジコウ</t>
    </rPh>
    <rPh sb="17" eb="19">
      <t>キョギ</t>
    </rPh>
    <phoneticPr fontId="1"/>
  </si>
  <si>
    <t>□ 虚偽の申請等を行ったことが判明した場合には補助金を返還します。</t>
    <rPh sb="2" eb="4">
      <t>キョギ</t>
    </rPh>
    <rPh sb="5" eb="7">
      <t>シンセイ</t>
    </rPh>
    <rPh sb="7" eb="8">
      <t>トウ</t>
    </rPh>
    <rPh sb="9" eb="10">
      <t>オコナ</t>
    </rPh>
    <rPh sb="15" eb="17">
      <t>ハンメイ</t>
    </rPh>
    <rPh sb="19" eb="21">
      <t>バアイ</t>
    </rPh>
    <rPh sb="23" eb="26">
      <t>ホジョキン</t>
    </rPh>
    <rPh sb="27" eb="29">
      <t>ヘンカン</t>
    </rPh>
    <phoneticPr fontId="1"/>
  </si>
  <si>
    <t>□ 過去に，電力高騰対策に関する他の補助金の交付を受けていません。</t>
    <rPh sb="2" eb="4">
      <t>カコ</t>
    </rPh>
    <rPh sb="6" eb="8">
      <t>デンリョク</t>
    </rPh>
    <rPh sb="8" eb="10">
      <t>コウトウ</t>
    </rPh>
    <rPh sb="10" eb="12">
      <t>タイサク</t>
    </rPh>
    <rPh sb="13" eb="14">
      <t>カン</t>
    </rPh>
    <rPh sb="16" eb="17">
      <t>ホカ</t>
    </rPh>
    <rPh sb="18" eb="21">
      <t>ホジョキン</t>
    </rPh>
    <rPh sb="22" eb="24">
      <t>コウフ</t>
    </rPh>
    <rPh sb="25" eb="26">
      <t>ウ</t>
    </rPh>
    <phoneticPr fontId="1"/>
  </si>
  <si>
    <t>□ 申請する施設を運営する事業者の代表者，役員又は使用人その他の従業員若しくは構成員等が，</t>
    <rPh sb="2" eb="4">
      <t>シンセイ</t>
    </rPh>
    <rPh sb="6" eb="8">
      <t>シセツ</t>
    </rPh>
    <rPh sb="9" eb="11">
      <t>ウンエイ</t>
    </rPh>
    <rPh sb="13" eb="16">
      <t>ジギョウシャ</t>
    </rPh>
    <rPh sb="17" eb="20">
      <t>ダイヒョウシャ</t>
    </rPh>
    <rPh sb="21" eb="23">
      <t>ヤクイン</t>
    </rPh>
    <rPh sb="23" eb="24">
      <t>マタ</t>
    </rPh>
    <rPh sb="25" eb="28">
      <t>シヨウニン</t>
    </rPh>
    <rPh sb="30" eb="31">
      <t>タ</t>
    </rPh>
    <rPh sb="32" eb="35">
      <t>ジュウギョウイン</t>
    </rPh>
    <rPh sb="35" eb="36">
      <t>モ</t>
    </rPh>
    <rPh sb="39" eb="42">
      <t>コウセイイン</t>
    </rPh>
    <rPh sb="42" eb="43">
      <t>トウ</t>
    </rPh>
    <phoneticPr fontId="1"/>
  </si>
  <si>
    <r>
      <t>(1)</t>
    </r>
    <r>
      <rPr>
        <b/>
        <sz val="16"/>
        <color rgb="FFFF0000"/>
        <rFont val="ＭＳ Ｐゴシック"/>
        <family val="3"/>
        <charset val="128"/>
        <scheme val="minor"/>
      </rPr>
      <t>特別高圧</t>
    </r>
    <rPh sb="3" eb="5">
      <t>トクベツ</t>
    </rPh>
    <rPh sb="5" eb="7">
      <t>コウアツ</t>
    </rPh>
    <phoneticPr fontId="1"/>
  </si>
  <si>
    <r>
      <t>(2)</t>
    </r>
    <r>
      <rPr>
        <b/>
        <sz val="16"/>
        <color rgb="FFFF0000"/>
        <rFont val="ＭＳ Ｐゴシック"/>
        <family val="3"/>
        <charset val="128"/>
        <scheme val="minor"/>
      </rPr>
      <t>高圧</t>
    </r>
    <rPh sb="3" eb="5">
      <t>コウアツ</t>
    </rPh>
    <phoneticPr fontId="1"/>
  </si>
  <si>
    <t>(1)</t>
    <phoneticPr fontId="1"/>
  </si>
  <si>
    <t>(2)</t>
    <phoneticPr fontId="1"/>
  </si>
  <si>
    <t>(3)</t>
    <phoneticPr fontId="1"/>
  </si>
  <si>
    <t>　　　なお，上記「契約種別」に該当しないものについては個別に算定し，別途「比較表」を添付すること。</t>
    <rPh sb="6" eb="8">
      <t>ジョウキ</t>
    </rPh>
    <rPh sb="9" eb="11">
      <t>ケイヤク</t>
    </rPh>
    <rPh sb="11" eb="13">
      <t>シュベツ</t>
    </rPh>
    <rPh sb="15" eb="17">
      <t>ガイトウ</t>
    </rPh>
    <rPh sb="27" eb="29">
      <t>コベツ</t>
    </rPh>
    <rPh sb="30" eb="32">
      <t>サンテイ</t>
    </rPh>
    <rPh sb="34" eb="36">
      <t>ベット</t>
    </rPh>
    <rPh sb="37" eb="40">
      <t>ヒカクヒョウ</t>
    </rPh>
    <rPh sb="42" eb="44">
      <t>テンプ</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</si>
  <si>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</si>
  <si>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</si>
  <si>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</si>
  <si>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</si>
  <si>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</si>
  <si>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</si>
  <si>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</si>
  <si>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</si>
  <si>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</si>
  <si>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計</t>
    <rPh sb="0" eb="1">
      <t>ケイ</t>
    </rPh>
    <phoneticPr fontId="1"/>
  </si>
  <si>
    <t>燃料</t>
    <rPh sb="0" eb="2">
      <t>ネンリョウ</t>
    </rPh>
    <phoneticPr fontId="1"/>
  </si>
  <si>
    <t>離島</t>
    <rPh sb="0" eb="2">
      <t>リトウ</t>
    </rPh>
    <phoneticPr fontId="1"/>
  </si>
  <si>
    <t>区分</t>
    <rPh sb="0" eb="2">
      <t>クブン</t>
    </rPh>
    <phoneticPr fontId="1"/>
  </si>
  <si>
    <t>供給形態</t>
    <rPh sb="0" eb="2">
      <t>キョウキュウ</t>
    </rPh>
    <rPh sb="2" eb="4">
      <t>ケイタイ</t>
    </rPh>
    <phoneticPr fontId="1"/>
  </si>
  <si>
    <t>従量制供給</t>
    <rPh sb="0" eb="3">
      <t>ジュウリョウセイ</t>
    </rPh>
    <rPh sb="3" eb="5">
      <t>キョウキュウ</t>
    </rPh>
    <phoneticPr fontId="1"/>
  </si>
  <si>
    <t>定額制供給</t>
    <rPh sb="0" eb="2">
      <t>テイガク</t>
    </rPh>
    <rPh sb="2" eb="3">
      <t>セイ</t>
    </rPh>
    <rPh sb="3" eb="5">
      <t>キョウキュウ</t>
    </rPh>
    <phoneticPr fontId="1"/>
  </si>
  <si>
    <t>低圧</t>
    <rPh sb="0" eb="2">
      <t>テイアツ</t>
    </rPh>
    <phoneticPr fontId="1"/>
  </si>
  <si>
    <t>従量電灯A.B.C，低圧電力，深夜電力Bなど</t>
    <rPh sb="0" eb="2">
      <t>ジュウリョウ</t>
    </rPh>
    <rPh sb="2" eb="4">
      <t>デントウ</t>
    </rPh>
    <rPh sb="10" eb="12">
      <t>テイアツ</t>
    </rPh>
    <rPh sb="12" eb="14">
      <t>デンリョク</t>
    </rPh>
    <rPh sb="15" eb="17">
      <t>シンヤ</t>
    </rPh>
    <rPh sb="17" eb="19">
      <t>デンリョク</t>
    </rPh>
    <phoneticPr fontId="1"/>
  </si>
  <si>
    <t>10Wまでの１灯につき</t>
    <rPh sb="7" eb="8">
      <t>トウ</t>
    </rPh>
    <phoneticPr fontId="1"/>
  </si>
  <si>
    <t>電灯</t>
    <rPh sb="0" eb="2">
      <t>デントウ</t>
    </rPh>
    <phoneticPr fontId="1"/>
  </si>
  <si>
    <t>10Wを超え20Wまでの１灯につき</t>
    <rPh sb="4" eb="5">
      <t>コ</t>
    </rPh>
    <rPh sb="13" eb="14">
      <t>トウ</t>
    </rPh>
    <phoneticPr fontId="1"/>
  </si>
  <si>
    <t>20Wを超え40Wまでの１灯につき</t>
    <rPh sb="4" eb="5">
      <t>コ</t>
    </rPh>
    <rPh sb="13" eb="14">
      <t>トウ</t>
    </rPh>
    <phoneticPr fontId="1"/>
  </si>
  <si>
    <t>40Wを超え60Wまでの１灯につき</t>
    <rPh sb="4" eb="5">
      <t>コ</t>
    </rPh>
    <rPh sb="13" eb="14">
      <t>トウ</t>
    </rPh>
    <phoneticPr fontId="1"/>
  </si>
  <si>
    <t>60Wを超え100Wまでの１灯につき</t>
    <rPh sb="4" eb="5">
      <t>コ</t>
    </rPh>
    <rPh sb="14" eb="15">
      <t>トウ</t>
    </rPh>
    <phoneticPr fontId="1"/>
  </si>
  <si>
    <t>100Wを超える１灯につき100Wまでごとに</t>
    <rPh sb="5" eb="6">
      <t>コ</t>
    </rPh>
    <rPh sb="9" eb="10">
      <t>トウ</t>
    </rPh>
    <phoneticPr fontId="1"/>
  </si>
  <si>
    <t>細区分</t>
    <rPh sb="0" eb="1">
      <t>ホソ</t>
    </rPh>
    <rPh sb="1" eb="3">
      <t>クブン</t>
    </rPh>
    <phoneticPr fontId="1"/>
  </si>
  <si>
    <t>細々区分</t>
    <rPh sb="0" eb="2">
      <t>ホソボソ</t>
    </rPh>
    <rPh sb="2" eb="4">
      <t>クブン</t>
    </rPh>
    <phoneticPr fontId="1"/>
  </si>
  <si>
    <t>定額電灯，     公衆街路灯A，   農事用電灯</t>
    <rPh sb="0" eb="2">
      <t>テイガク</t>
    </rPh>
    <rPh sb="2" eb="4">
      <t>デントウ</t>
    </rPh>
    <rPh sb="10" eb="12">
      <t>コウシュウ</t>
    </rPh>
    <rPh sb="12" eb="15">
      <t>ガイロトウ</t>
    </rPh>
    <rPh sb="20" eb="22">
      <t>ノウジ</t>
    </rPh>
    <rPh sb="22" eb="23">
      <t>ヨウ</t>
    </rPh>
    <rPh sb="23" eb="25">
      <t>デントウ</t>
    </rPh>
    <phoneticPr fontId="1"/>
  </si>
  <si>
    <t>小型機器</t>
    <rPh sb="0" eb="2">
      <t>コガタ</t>
    </rPh>
    <rPh sb="2" eb="4">
      <t>キキ</t>
    </rPh>
    <phoneticPr fontId="1"/>
  </si>
  <si>
    <t>50VAまでの１機器につき</t>
    <rPh sb="8" eb="10">
      <t>キキ</t>
    </rPh>
    <phoneticPr fontId="1"/>
  </si>
  <si>
    <t>50VAを超え100VAまでの１機器につき</t>
    <rPh sb="5" eb="6">
      <t>コ</t>
    </rPh>
    <rPh sb="16" eb="18">
      <t>キキ</t>
    </rPh>
    <phoneticPr fontId="1"/>
  </si>
  <si>
    <t>100VAを超える１機器につき50VAまでごとに</t>
    <rPh sb="6" eb="7">
      <t>コ</t>
    </rPh>
    <rPh sb="10" eb="12">
      <t>キキ</t>
    </rPh>
    <phoneticPr fontId="1"/>
  </si>
  <si>
    <t>③差額</t>
    <rPh sb="1" eb="3">
      <t>サガク</t>
    </rPh>
    <phoneticPr fontId="1"/>
  </si>
  <si>
    <t>（注）燃料費等調整単価は，燃料（燃料費調整単価）と離島（離島ユニバーサルサービス調整単価）の計</t>
    <rPh sb="1" eb="2">
      <t>チュウ</t>
    </rPh>
    <rPh sb="3" eb="6">
      <t>ネンリョウヒ</t>
    </rPh>
    <rPh sb="6" eb="7">
      <t>トウ</t>
    </rPh>
    <rPh sb="7" eb="9">
      <t>チョウセイ</t>
    </rPh>
    <rPh sb="9" eb="11">
      <t>タンカ</t>
    </rPh>
    <rPh sb="13" eb="15">
      <t>ネンリョウ</t>
    </rPh>
    <rPh sb="16" eb="19">
      <t>ネンリョウヒ</t>
    </rPh>
    <rPh sb="19" eb="21">
      <t>チョウセイ</t>
    </rPh>
    <rPh sb="21" eb="23">
      <t>タンカ</t>
    </rPh>
    <rPh sb="25" eb="27">
      <t>リトウ</t>
    </rPh>
    <rPh sb="28" eb="30">
      <t>リトウ</t>
    </rPh>
    <rPh sb="40" eb="42">
      <t>チョウセイ</t>
    </rPh>
    <rPh sb="42" eb="44">
      <t>タンカ</t>
    </rPh>
    <rPh sb="46" eb="47">
      <t>ケイ</t>
    </rPh>
    <phoneticPr fontId="1"/>
  </si>
  <si>
    <r>
      <t>別記様式第１－１号の</t>
    </r>
    <r>
      <rPr>
        <b/>
        <u/>
        <sz val="11"/>
        <color theme="1"/>
        <rFont val="ＭＳ 明朝"/>
        <family val="1"/>
        <charset val="128"/>
      </rPr>
      <t>補足</t>
    </r>
    <rPh sb="0" eb="2">
      <t>ベッキ</t>
    </rPh>
    <rPh sb="2" eb="4">
      <t>ヨウシキ</t>
    </rPh>
    <rPh sb="4" eb="5">
      <t>ダイ</t>
    </rPh>
    <rPh sb="8" eb="9">
      <t>ゴウ</t>
    </rPh>
    <rPh sb="10" eb="12">
      <t>ホソク</t>
    </rPh>
    <phoneticPr fontId="1"/>
  </si>
  <si>
    <t>＊国の補助事業の対象施設別，契約種別ごとに作成すること。</t>
    <rPh sb="1" eb="2">
      <t>クニ</t>
    </rPh>
    <rPh sb="3" eb="5">
      <t>ホジョ</t>
    </rPh>
    <rPh sb="5" eb="7">
      <t>ジギョウ</t>
    </rPh>
    <rPh sb="8" eb="10">
      <t>タイショウ</t>
    </rPh>
    <rPh sb="10" eb="12">
      <t>シセツ</t>
    </rPh>
    <rPh sb="12" eb="13">
      <t>ベツ</t>
    </rPh>
    <rPh sb="14" eb="16">
      <t>ケイヤク</t>
    </rPh>
    <rPh sb="16" eb="18">
      <t>シュベツ</t>
    </rPh>
    <rPh sb="21" eb="23">
      <t>サクセイ</t>
    </rPh>
    <phoneticPr fontId="1"/>
  </si>
  <si>
    <r>
      <t>電力価格高騰対策土地改良区緊急支援事業（土地改良支援事業）事業計画書</t>
    </r>
    <r>
      <rPr>
        <b/>
        <u/>
        <sz val="14"/>
        <color theme="1"/>
        <rFont val="ＭＳ 明朝"/>
        <family val="1"/>
        <charset val="128"/>
      </rPr>
      <t>（補足資料）</t>
    </r>
    <rPh sb="0" eb="2">
      <t>デンリョク</t>
    </rPh>
    <rPh sb="2" eb="4">
      <t>カカク</t>
    </rPh>
    <rPh sb="4" eb="6">
      <t>コウトウ</t>
    </rPh>
    <rPh sb="6" eb="8">
      <t>タイサク</t>
    </rPh>
    <rPh sb="8" eb="10">
      <t>トチ</t>
    </rPh>
    <rPh sb="10" eb="13">
      <t>カイリョウク</t>
    </rPh>
    <rPh sb="13" eb="15">
      <t>キンキュウ</t>
    </rPh>
    <rPh sb="15" eb="17">
      <t>シエン</t>
    </rPh>
    <rPh sb="17" eb="19">
      <t>ジギョウ</t>
    </rPh>
    <rPh sb="20" eb="22">
      <t>トチ</t>
    </rPh>
    <rPh sb="22" eb="24">
      <t>カイリョウ</t>
    </rPh>
    <rPh sb="24" eb="26">
      <t>シエン</t>
    </rPh>
    <rPh sb="26" eb="28">
      <t>ジギョウ</t>
    </rPh>
    <rPh sb="29" eb="31">
      <t>ジギョウ</t>
    </rPh>
    <rPh sb="31" eb="33">
      <t>ケイカク</t>
    </rPh>
    <rPh sb="33" eb="34">
      <t>ショ</t>
    </rPh>
    <rPh sb="35" eb="37">
      <t>ホソク</t>
    </rPh>
    <rPh sb="37" eb="39">
      <t>シリョウ</t>
    </rPh>
    <phoneticPr fontId="1"/>
  </si>
  <si>
    <t>１　補助事業名：</t>
    <rPh sb="2" eb="4">
      <t>ホジョ</t>
    </rPh>
    <rPh sb="4" eb="6">
      <t>ジギョウ</t>
    </rPh>
    <rPh sb="6" eb="7">
      <t>カイメイ</t>
    </rPh>
    <phoneticPr fontId="1"/>
  </si>
  <si>
    <t>「基幹水利施設管理事業or水利施設管理強化事業or団体営水利施設整備事業」から選択</t>
    <rPh sb="1" eb="3">
      <t>キカン</t>
    </rPh>
    <rPh sb="3" eb="5">
      <t>スイリ</t>
    </rPh>
    <rPh sb="5" eb="7">
      <t>シセツ</t>
    </rPh>
    <rPh sb="7" eb="9">
      <t>カンリ</t>
    </rPh>
    <rPh sb="9" eb="11">
      <t>ジギョウ</t>
    </rPh>
    <rPh sb="13" eb="15">
      <t>スイリ</t>
    </rPh>
    <rPh sb="15" eb="17">
      <t>シセツ</t>
    </rPh>
    <rPh sb="17" eb="19">
      <t>カンリ</t>
    </rPh>
    <rPh sb="19" eb="21">
      <t>キョウカ</t>
    </rPh>
    <rPh sb="21" eb="23">
      <t>ジギョウ</t>
    </rPh>
    <rPh sb="25" eb="27">
      <t>ダンタイ</t>
    </rPh>
    <rPh sb="27" eb="28">
      <t>エイ</t>
    </rPh>
    <rPh sb="28" eb="30">
      <t>スイリ</t>
    </rPh>
    <rPh sb="30" eb="32">
      <t>シセツ</t>
    </rPh>
    <rPh sb="32" eb="34">
      <t>セイビ</t>
    </rPh>
    <rPh sb="34" eb="36">
      <t>ジギョウ</t>
    </rPh>
    <rPh sb="39" eb="41">
      <t>センタク</t>
    </rPh>
    <phoneticPr fontId="1"/>
  </si>
  <si>
    <t>２　対象施設名：</t>
    <rPh sb="2" eb="4">
      <t>タイショウ</t>
    </rPh>
    <rPh sb="4" eb="6">
      <t>シセツ</t>
    </rPh>
    <rPh sb="6" eb="7">
      <t>メイ</t>
    </rPh>
    <phoneticPr fontId="1"/>
  </si>
  <si>
    <t>〇〇地区（〇〇市）</t>
    <rPh sb="2" eb="4">
      <t>チク</t>
    </rPh>
    <rPh sb="7" eb="8">
      <t>シ</t>
    </rPh>
    <phoneticPr fontId="1"/>
  </si>
  <si>
    <t>３　負担割合（％）：</t>
    <rPh sb="2" eb="4">
      <t>フタン</t>
    </rPh>
    <rPh sb="4" eb="6">
      <t>ワリアイ</t>
    </rPh>
    <phoneticPr fontId="1"/>
  </si>
  <si>
    <t>国：</t>
    <rPh sb="0" eb="1">
      <t>クニ</t>
    </rPh>
    <phoneticPr fontId="1"/>
  </si>
  <si>
    <t>県：</t>
    <rPh sb="0" eb="1">
      <t>ケン</t>
    </rPh>
    <phoneticPr fontId="1"/>
  </si>
  <si>
    <t>〇〇市：</t>
    <rPh sb="2" eb="3">
      <t>シ</t>
    </rPh>
    <phoneticPr fontId="1"/>
  </si>
  <si>
    <t>改良区：</t>
    <rPh sb="0" eb="3">
      <t>カイリョウク</t>
    </rPh>
    <phoneticPr fontId="1"/>
  </si>
  <si>
    <t>４　電力請求量(kw)の補正：</t>
    <rPh sb="2" eb="4">
      <t>デンリョク</t>
    </rPh>
    <rPh sb="4" eb="6">
      <t>セイキュウ</t>
    </rPh>
    <rPh sb="6" eb="7">
      <t>リョウ</t>
    </rPh>
    <rPh sb="12" eb="14">
      <t>ホセイ</t>
    </rPh>
    <phoneticPr fontId="1"/>
  </si>
  <si>
    <t>電力請求量(kw)①</t>
    <rPh sb="0" eb="2">
      <t>デンリョク</t>
    </rPh>
    <rPh sb="2" eb="4">
      <t>セイキュウ</t>
    </rPh>
    <rPh sb="4" eb="5">
      <t>リョウ</t>
    </rPh>
    <phoneticPr fontId="1"/>
  </si>
  <si>
    <t>改良区負担割合(%)②</t>
    <rPh sb="0" eb="3">
      <t>カイリョウク</t>
    </rPh>
    <rPh sb="3" eb="5">
      <t>フタン</t>
    </rPh>
    <rPh sb="5" eb="7">
      <t>ワリアイ</t>
    </rPh>
    <phoneticPr fontId="1"/>
  </si>
  <si>
    <t>補正後の電力請求量(kw)①×②</t>
    <rPh sb="0" eb="2">
      <t>ホセイ</t>
    </rPh>
    <rPh sb="2" eb="3">
      <t>ゴ</t>
    </rPh>
    <rPh sb="4" eb="6">
      <t>デンリョク</t>
    </rPh>
    <rPh sb="6" eb="8">
      <t>セイキュウ</t>
    </rPh>
    <rPh sb="8" eb="9">
      <t>リョウ</t>
    </rPh>
    <phoneticPr fontId="1"/>
  </si>
  <si>
    <t>※「補正後の電力請求量(kw)」を，別記様式第１－１号の「電力請求量(kw)」の欄に転記すること。</t>
    <rPh sb="2" eb="4">
      <t>ホセイ</t>
    </rPh>
    <rPh sb="4" eb="5">
      <t>ゴ</t>
    </rPh>
    <rPh sb="6" eb="8">
      <t>デンリョク</t>
    </rPh>
    <rPh sb="8" eb="10">
      <t>セイキュウ</t>
    </rPh>
    <rPh sb="10" eb="11">
      <t>リョウ</t>
    </rPh>
    <rPh sb="18" eb="20">
      <t>ベッキ</t>
    </rPh>
    <rPh sb="20" eb="22">
      <t>ヨウシキ</t>
    </rPh>
    <rPh sb="22" eb="23">
      <t>ダイ</t>
    </rPh>
    <rPh sb="26" eb="27">
      <t>ゴウ</t>
    </rPh>
    <rPh sb="29" eb="31">
      <t>デンリョク</t>
    </rPh>
    <rPh sb="31" eb="33">
      <t>セイキュウ</t>
    </rPh>
    <rPh sb="33" eb="34">
      <t>リョウ</t>
    </rPh>
    <rPh sb="40" eb="41">
      <t>ラン</t>
    </rPh>
    <rPh sb="42" eb="44">
      <t>テンキ</t>
    </rPh>
    <phoneticPr fontId="1"/>
  </si>
  <si>
    <t>(基幹水利）</t>
    <rPh sb="1" eb="3">
      <t>キカン</t>
    </rPh>
    <rPh sb="3" eb="5">
      <t>スイリ</t>
    </rPh>
    <phoneticPr fontId="1"/>
  </si>
  <si>
    <r>
      <t>(1)　</t>
    </r>
    <r>
      <rPr>
        <b/>
        <sz val="12"/>
        <color rgb="FFFF0000"/>
        <rFont val="ＭＳ Ｐゴシック"/>
        <family val="3"/>
        <charset val="128"/>
        <scheme val="minor"/>
      </rPr>
      <t>特別高圧</t>
    </r>
    <rPh sb="4" eb="6">
      <t>トクベツ</t>
    </rPh>
    <rPh sb="6" eb="8">
      <t>コウアツ</t>
    </rPh>
    <phoneticPr fontId="1"/>
  </si>
  <si>
    <t>(管理強化）</t>
    <rPh sb="1" eb="3">
      <t>カンリ</t>
    </rPh>
    <rPh sb="3" eb="5">
      <t>キョウカ</t>
    </rPh>
    <phoneticPr fontId="1"/>
  </si>
  <si>
    <r>
      <t>(2)　</t>
    </r>
    <r>
      <rPr>
        <b/>
        <sz val="12"/>
        <color rgb="FFFF0000"/>
        <rFont val="ＭＳ Ｐゴシック"/>
        <family val="3"/>
        <charset val="128"/>
        <scheme val="minor"/>
      </rPr>
      <t>高圧</t>
    </r>
    <rPh sb="4" eb="6">
      <t>コウアツ</t>
    </rPh>
    <phoneticPr fontId="1"/>
  </si>
  <si>
    <t>(3)</t>
    <phoneticPr fontId="1"/>
  </si>
  <si>
    <t>(1)</t>
    <phoneticPr fontId="1"/>
  </si>
  <si>
    <t>(2)</t>
    <phoneticPr fontId="1"/>
  </si>
  <si>
    <t>（　　　　　　）</t>
    <phoneticPr fontId="1"/>
  </si>
  <si>
    <t>燃料費等調整単価差（円）</t>
    <rPh sb="0" eb="2">
      <t>ネンリョウ</t>
    </rPh>
    <rPh sb="3" eb="4">
      <t>トウ</t>
    </rPh>
    <rPh sb="4" eb="6">
      <t>チョウセイ</t>
    </rPh>
    <rPh sb="6" eb="8">
      <t>タンカ</t>
    </rPh>
    <rPh sb="8" eb="9">
      <t>サ</t>
    </rPh>
    <rPh sb="10" eb="11">
      <t>エン</t>
    </rPh>
    <phoneticPr fontId="1"/>
  </si>
  <si>
    <t>選定番号</t>
    <rPh sb="0" eb="2">
      <t>センテイ</t>
    </rPh>
    <rPh sb="2" eb="4">
      <t>バンゴウ</t>
    </rPh>
    <phoneticPr fontId="1"/>
  </si>
  <si>
    <t>①合計</t>
    <rPh sb="1" eb="3">
      <t>ゴウケイ</t>
    </rPh>
    <phoneticPr fontId="1"/>
  </si>
  <si>
    <t>②合計</t>
    <rPh sb="1" eb="3">
      <t>ゴウケイ</t>
    </rPh>
    <phoneticPr fontId="1"/>
  </si>
  <si>
    <r>
      <t>(3)</t>
    </r>
    <r>
      <rPr>
        <b/>
        <sz val="16"/>
        <color rgb="FFFF0000"/>
        <rFont val="ＭＳ Ｐゴシック"/>
        <family val="3"/>
        <charset val="128"/>
        <scheme val="minor"/>
      </rPr>
      <t>低圧（従量電灯B）</t>
    </r>
    <rPh sb="3" eb="5">
      <t>テイアツ</t>
    </rPh>
    <rPh sb="6" eb="8">
      <t>ジュウリョウ</t>
    </rPh>
    <rPh sb="8" eb="10">
      <t>デントウ</t>
    </rPh>
    <phoneticPr fontId="1"/>
  </si>
  <si>
    <t>〇〇事務所</t>
    <rPh sb="2" eb="5">
      <t>ジムショ</t>
    </rPh>
    <phoneticPr fontId="1"/>
  </si>
  <si>
    <t>③合計</t>
    <rPh sb="1" eb="3">
      <t>ゴウケイ</t>
    </rPh>
    <phoneticPr fontId="1"/>
  </si>
  <si>
    <t>（①＋②＋③）×0.5</t>
    <phoneticPr fontId="1"/>
  </si>
  <si>
    <t>特別高圧</t>
    <rPh sb="0" eb="2">
      <t>トクベツ</t>
    </rPh>
    <rPh sb="2" eb="4">
      <t>コウアツ</t>
    </rPh>
    <phoneticPr fontId="1"/>
  </si>
  <si>
    <t>低圧（従量電灯B）</t>
    <phoneticPr fontId="1"/>
  </si>
  <si>
    <t>電力価格高騰対策土地改良区緊急支援事業</t>
    <rPh sb="0" eb="19">
      <t>デンリョクカカクコウトウタイサクトキンキュウシエンジギョウ</t>
    </rPh>
    <phoneticPr fontId="1"/>
  </si>
  <si>
    <t>　</t>
    <phoneticPr fontId="1"/>
  </si>
  <si>
    <t>会計区分</t>
    <rPh sb="0" eb="2">
      <t>カイケイ</t>
    </rPh>
    <rPh sb="2" eb="4">
      <t>クブン</t>
    </rPh>
    <phoneticPr fontId="1"/>
  </si>
  <si>
    <t>一般</t>
    <rPh sb="0" eb="2">
      <t>イッパン</t>
    </rPh>
    <phoneticPr fontId="1"/>
  </si>
  <si>
    <t>科目名</t>
    <rPh sb="0" eb="3">
      <t>カモクメイ</t>
    </rPh>
    <phoneticPr fontId="1"/>
  </si>
  <si>
    <t>款</t>
    <rPh sb="0" eb="1">
      <t>カン</t>
    </rPh>
    <phoneticPr fontId="1"/>
  </si>
  <si>
    <t>項</t>
    <rPh sb="0" eb="1">
      <t>コウ</t>
    </rPh>
    <phoneticPr fontId="1"/>
  </si>
  <si>
    <t>目</t>
    <rPh sb="0" eb="1">
      <t>モク</t>
    </rPh>
    <phoneticPr fontId="1"/>
  </si>
  <si>
    <t>土地改良区名</t>
    <rPh sb="0" eb="5">
      <t>ト</t>
    </rPh>
    <rPh sb="5" eb="6">
      <t>メイ</t>
    </rPh>
    <phoneticPr fontId="1"/>
  </si>
  <si>
    <t>節</t>
    <rPh sb="0" eb="1">
      <t>セツ</t>
    </rPh>
    <phoneticPr fontId="1"/>
  </si>
  <si>
    <t>1　会計科目名</t>
    <rPh sb="2" eb="4">
      <t>カイケイ</t>
    </rPh>
    <rPh sb="4" eb="7">
      <t>カモクメイ</t>
    </rPh>
    <phoneticPr fontId="1"/>
  </si>
  <si>
    <t>2　科目の設置</t>
    <rPh sb="2" eb="4">
      <t>カモク</t>
    </rPh>
    <rPh sb="5" eb="7">
      <t>セッチ</t>
    </rPh>
    <phoneticPr fontId="1"/>
  </si>
  <si>
    <t>（1）既設</t>
    <rPh sb="3" eb="5">
      <t>キセツ</t>
    </rPh>
    <phoneticPr fontId="1"/>
  </si>
  <si>
    <t>（2）新設</t>
    <rPh sb="3" eb="5">
      <t>シンセツ</t>
    </rPh>
    <phoneticPr fontId="1"/>
  </si>
  <si>
    <t>理事会提案予定日</t>
    <rPh sb="0" eb="3">
      <t>リジカイ</t>
    </rPh>
    <rPh sb="3" eb="5">
      <t>テイアン</t>
    </rPh>
    <rPh sb="5" eb="8">
      <t>ヨテイビ</t>
    </rPh>
    <phoneticPr fontId="1"/>
  </si>
  <si>
    <t>令和5年　　月　　日</t>
    <rPh sb="0" eb="2">
      <t>レイワ</t>
    </rPh>
    <rPh sb="3" eb="4">
      <t>ネン</t>
    </rPh>
    <rPh sb="6" eb="7">
      <t>ツキ</t>
    </rPh>
    <rPh sb="9" eb="10">
      <t>ヒ</t>
    </rPh>
    <phoneticPr fontId="1"/>
  </si>
  <si>
    <t>※（1）又は（2）を選択して○で囲んでください</t>
    <rPh sb="4" eb="5">
      <t>マタ</t>
    </rPh>
    <rPh sb="10" eb="12">
      <t>センタク</t>
    </rPh>
    <rPh sb="16" eb="17">
      <t>カコ</t>
    </rPh>
    <phoneticPr fontId="1"/>
  </si>
  <si>
    <t>※（2）を選択の場合は理事会承認が必要ですので、議案上程理事会の予定日を記入してください。</t>
    <rPh sb="5" eb="7">
      <t>センタク</t>
    </rPh>
    <rPh sb="8" eb="10">
      <t>バアイ</t>
    </rPh>
    <rPh sb="11" eb="14">
      <t>リジカイ</t>
    </rPh>
    <rPh sb="14" eb="16">
      <t>ショウニン</t>
    </rPh>
    <rPh sb="17" eb="19">
      <t>ヒツヨウ</t>
    </rPh>
    <rPh sb="24" eb="26">
      <t>ギアン</t>
    </rPh>
    <rPh sb="26" eb="28">
      <t>ジョウテイ</t>
    </rPh>
    <rPh sb="28" eb="31">
      <t>リジカイ</t>
    </rPh>
    <rPh sb="32" eb="35">
      <t>ヨテイビ</t>
    </rPh>
    <rPh sb="36" eb="38">
      <t>キニュウ</t>
    </rPh>
    <phoneticPr fontId="1"/>
  </si>
  <si>
    <t>補助金会計内容状況調査書</t>
    <rPh sb="0" eb="3">
      <t>ホジョキン</t>
    </rPh>
    <rPh sb="3" eb="5">
      <t>カイケイ</t>
    </rPh>
    <rPh sb="5" eb="7">
      <t>ナイヨウ</t>
    </rPh>
    <rPh sb="7" eb="9">
      <t>ジョウキョウ</t>
    </rPh>
    <rPh sb="9" eb="12">
      <t>チョウサショ</t>
    </rPh>
    <phoneticPr fontId="1"/>
  </si>
  <si>
    <t>　要綱第12条により、本事業により補助金の経理を明確に区分する必要があるため、交付される補助金の受入（予定）会計科目を記載してください</t>
    <rPh sb="1" eb="4">
      <t>ヨウコウダイ</t>
    </rPh>
    <rPh sb="6" eb="7">
      <t>ジョウ</t>
    </rPh>
    <rPh sb="11" eb="12">
      <t>ホン</t>
    </rPh>
    <rPh sb="12" eb="14">
      <t>ジギョウ</t>
    </rPh>
    <rPh sb="17" eb="20">
      <t>ホジョキン</t>
    </rPh>
    <rPh sb="21" eb="23">
      <t>ケイリ</t>
    </rPh>
    <rPh sb="24" eb="26">
      <t>メイカク</t>
    </rPh>
    <rPh sb="27" eb="29">
      <t>クブン</t>
    </rPh>
    <rPh sb="31" eb="33">
      <t>ヒツヨウ</t>
    </rPh>
    <rPh sb="39" eb="41">
      <t>コウフ</t>
    </rPh>
    <rPh sb="44" eb="47">
      <t>ホジョキン</t>
    </rPh>
    <rPh sb="48" eb="50">
      <t>ウケイレ</t>
    </rPh>
    <rPh sb="51" eb="53">
      <t>ヨテイ</t>
    </rPh>
    <rPh sb="54" eb="56">
      <t>カイケイ</t>
    </rPh>
    <rPh sb="56" eb="58">
      <t>カモク</t>
    </rPh>
    <rPh sb="59" eb="61">
      <t>キサイ</t>
    </rPh>
    <phoneticPr fontId="1"/>
  </si>
  <si>
    <t>理事長</t>
    <rPh sb="0" eb="3">
      <t>リジチョウ</t>
    </rPh>
    <phoneticPr fontId="1"/>
  </si>
  <si>
    <t>土地改良区</t>
    <rPh sb="0" eb="5">
      <t>ト</t>
    </rPh>
    <phoneticPr fontId="1"/>
  </si>
  <si>
    <t>補助金等収入</t>
    <rPh sb="0" eb="3">
      <t>ホジョキン</t>
    </rPh>
    <rPh sb="3" eb="4">
      <t>トウ</t>
    </rPh>
    <rPh sb="4" eb="6">
      <t>シュウニュウ</t>
    </rPh>
    <phoneticPr fontId="1"/>
  </si>
  <si>
    <t>補助金収入</t>
    <rPh sb="0" eb="3">
      <t>ホジョキン</t>
    </rPh>
    <rPh sb="3" eb="5">
      <t>シュウニュウ</t>
    </rPh>
    <phoneticPr fontId="1"/>
  </si>
  <si>
    <t>電力価格高騰対策土地改良区緊急支援事業補助金収入</t>
    <rPh sb="0" eb="19">
      <t>デンリョクカカクコウトウタイサクトキンキュウシエンジギョウ</t>
    </rPh>
    <rPh sb="19" eb="22">
      <t>ホジョキン</t>
    </rPh>
    <rPh sb="22" eb="24">
      <t>シュウニュウ</t>
    </rPh>
    <phoneticPr fontId="1"/>
  </si>
  <si>
    <t>令和5年　2　月　8　日</t>
    <rPh sb="0" eb="2">
      <t>レイワ</t>
    </rPh>
    <rPh sb="3" eb="4">
      <t>ネン</t>
    </rPh>
    <rPh sb="7" eb="8">
      <t>ツキ</t>
    </rPh>
    <rPh sb="11" eb="12">
      <t>ヒ</t>
    </rPh>
    <phoneticPr fontId="1"/>
  </si>
  <si>
    <t xml:space="preserve">: </t>
    <phoneticPr fontId="1"/>
  </si>
  <si>
    <t>理事長　〇〇〇〇</t>
    <rPh sb="0" eb="3">
      <t>リジチョウ</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</si>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</sst>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0;&quot;△ &quot;0.00"/>
    <numFmt numFmtId="178" formatCode="#,##0_);[Red]\(#,##0\)"/>
    <numFmt numFmtId="179" formatCode="#,##0_ "/>
    <numFmt numFmtId="180" formatCode="#,##0.00_);[Red]\(#,##0.00\)"/>
    <numFmt numFmtId="181" formatCode="0.0%"/>
  </numFmts>
  <fonts count="6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4"/>
      <color theme="1"/>
      <name val="ＭＳ 明朝"/>
      <family val="1"/>
      <charset val="128"/>
    </font>
    <font>
      <sz val="11"/>
      <color rgb="FFFF0000"/>
      <name val="ＭＳ 明朝"/>
      <family val="1"/>
      <charset val="128"/>
    </font>
    <font>
      <b/>
      <sz val="12"/>
      <color theme="1"/>
      <name val="ＭＳ 明朝"/>
      <family val="1"/>
      <charset val="128"/>
    </font>
    <font>
      <b/>
      <sz val="11"/>
      <color theme="1"/>
      <name val="ＭＳ 明朝"/>
      <family val="1"/>
      <charset val="128"/>
    </font>
    <font>
      <b/>
      <sz val="20"/>
      <color rgb="FFFF0000"/>
      <name val="ＭＳ Ｐゴシック"/>
      <family val="2"/>
      <charset val="128"/>
      <scheme val="minor"/>
    </font>
    <font>
      <b/>
      <sz val="20"/>
      <color rgb="FFFF0000"/>
      <name val="ＭＳ Ｐゴシック"/>
      <family val="3"/>
      <charset val="128"/>
      <scheme val="minor"/>
    </font>
    <font>
      <sz val="12"/>
      <color rgb="FFFF0000"/>
      <name val="ＭＳ Ｐゴシック"/>
      <family val="2"/>
      <charset val="128"/>
      <scheme val="minor"/>
    </font>
    <font>
      <b/>
      <sz val="14"/>
      <color rgb="FFFF0000"/>
      <name val="ＭＳ Ｐゴシック"/>
      <family val="2"/>
      <charset val="128"/>
      <scheme val="minor"/>
    </font>
    <font>
      <b/>
      <sz val="14"/>
      <color rgb="FFFF0000"/>
      <name val="ＭＳ Ｐゴシック"/>
      <family val="3"/>
      <charset val="128"/>
      <scheme val="minor"/>
    </font>
    <font>
      <b/>
      <sz val="20"/>
      <color theme="1"/>
      <name val="ＭＳ 明朝"/>
      <family val="1"/>
      <charset val="128"/>
    </font>
    <font>
      <b/>
      <sz val="20"/>
      <color theme="1"/>
      <name val="ＭＳ Ｐゴシック"/>
      <family val="2"/>
      <charset val="128"/>
      <scheme val="minor"/>
    </font>
    <font>
      <sz val="12"/>
      <color theme="1"/>
      <name val="ＭＳ 明朝"/>
      <family val="1"/>
      <charset val="128"/>
    </font>
    <font>
      <b/>
      <sz val="16"/>
      <color theme="1"/>
      <name val="ＭＳ 明朝"/>
      <family val="1"/>
      <charset val="128"/>
    </font>
    <font>
      <b/>
      <sz val="16"/>
      <color theme="1"/>
      <name val="ＭＳ Ｐゴシック"/>
      <family val="2"/>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6"/>
      <color theme="1"/>
      <name val="ＭＳ 明朝"/>
      <family val="1"/>
      <charset val="128"/>
    </font>
    <font>
      <sz val="16"/>
      <color theme="1"/>
      <name val="ＭＳ ゴシック"/>
      <family val="3"/>
      <charset val="128"/>
    </font>
    <font>
      <b/>
      <sz val="16"/>
      <color rgb="FFFF0000"/>
      <name val="ＭＳ ゴシック"/>
      <family val="3"/>
      <charset val="128"/>
    </font>
    <font>
      <sz val="16"/>
      <color rgb="FFFF0000"/>
      <name val="ＭＳ ゴシック"/>
      <family val="3"/>
      <charset val="128"/>
    </font>
    <font>
      <sz val="11"/>
      <color theme="1"/>
      <name val="ＭＳ ゴシック"/>
      <family val="3"/>
      <charset val="128"/>
    </font>
    <font>
      <b/>
      <sz val="20"/>
      <color theme="1"/>
      <name val="ＭＳ ゴシック"/>
      <family val="3"/>
      <charset val="128"/>
    </font>
    <font>
      <b/>
      <sz val="16"/>
      <color theme="1"/>
      <name val="ＭＳ ゴシック"/>
      <family val="3"/>
      <charset val="128"/>
    </font>
    <font>
      <sz val="11"/>
      <color rgb="FFFF0000"/>
      <name val="ＭＳ ゴシック"/>
      <family val="3"/>
      <charset val="128"/>
    </font>
    <font>
      <b/>
      <sz val="11"/>
      <color theme="1"/>
      <name val="ＭＳ Ｐゴシック"/>
      <family val="2"/>
      <charset val="128"/>
      <scheme val="minor"/>
    </font>
    <font>
      <b/>
      <sz val="14"/>
      <color theme="1"/>
      <name val="ＭＳ Ｐゴシック"/>
      <family val="2"/>
      <charset val="128"/>
      <scheme val="minor"/>
    </font>
    <font>
      <b/>
      <sz val="14"/>
      <color theme="1"/>
      <name val="ＭＳ Ｐゴシック"/>
      <family val="3"/>
      <charset val="128"/>
      <scheme val="minor"/>
    </font>
    <font>
      <b/>
      <sz val="16"/>
      <color rgb="FFFF0000"/>
      <name val="ＭＳ Ｐゴシック"/>
      <family val="3"/>
      <charset val="128"/>
      <scheme val="minor"/>
    </font>
    <font>
      <sz val="11"/>
      <color rgb="FF0070C0"/>
      <name val="ＭＳ 明朝"/>
      <family val="1"/>
      <charset val="128"/>
    </font>
    <font>
      <b/>
      <u/>
      <sz val="11"/>
      <color theme="1"/>
      <name val="ＭＳ 明朝"/>
      <family val="1"/>
      <charset val="128"/>
    </font>
    <font>
      <b/>
      <u/>
      <sz val="14"/>
      <color theme="1"/>
      <name val="ＭＳ 明朝"/>
      <family val="1"/>
      <charset val="128"/>
    </font>
    <font>
      <sz val="14"/>
      <color theme="1"/>
      <name val="ＭＳ Ｐゴシック"/>
      <family val="2"/>
      <charset val="128"/>
      <scheme val="minor"/>
    </font>
    <font>
      <b/>
      <sz val="12"/>
      <color theme="1"/>
      <name val="ＭＳ Ｐゴシック"/>
      <family val="2"/>
      <charset val="128"/>
      <scheme val="minor"/>
    </font>
    <font>
      <sz val="12"/>
      <color rgb="FF0070C0"/>
      <name val="ＭＳ Ｐゴシック"/>
      <family val="2"/>
      <charset val="128"/>
      <scheme val="minor"/>
    </font>
    <font>
      <sz val="9"/>
      <color indexed="81"/>
      <name val="MS P ゴシック"/>
      <family val="3"/>
      <charset val="128"/>
    </font>
    <font>
      <sz val="12"/>
      <color rgb="FFFF0000"/>
      <name val="ＭＳ 明朝"/>
      <family val="1"/>
      <charset val="128"/>
    </font>
    <font>
      <sz val="11"/>
      <color rgb="FF0070C0"/>
      <name val="ＭＳ Ｐゴシック"/>
      <family val="2"/>
      <charset val="128"/>
      <scheme val="minor"/>
    </font>
    <font>
      <sz val="12"/>
      <color rgb="FF0070C0"/>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
      <sz val="10"/>
      <color theme="1"/>
      <name val="ＭＳ 明朝"/>
      <family val="1"/>
      <charset val="128"/>
    </font>
    <font>
      <b/>
      <sz val="10"/>
      <color indexed="30"/>
      <name val="MS P ゴシック"/>
      <family val="3"/>
      <charset val="128"/>
    </font>
    <font>
      <b/>
      <sz val="10"/>
      <color indexed="12"/>
      <name val="MS P ゴシック"/>
      <family val="3"/>
      <charset val="128"/>
    </font>
    <font>
      <b/>
      <sz val="10"/>
      <color indexed="39"/>
      <name val="MS P ゴシック"/>
      <family val="3"/>
      <charset val="128"/>
    </font>
    <font>
      <sz val="12"/>
      <color theme="1"/>
      <name val="ＭＳ Ｐゴシック"/>
      <family val="3"/>
      <charset val="128"/>
      <scheme val="minor"/>
    </font>
    <font>
      <sz val="12"/>
      <color theme="1"/>
      <name val="游ゴシック"/>
      <family val="3"/>
      <charset val="128"/>
    </font>
    <font>
      <b/>
      <sz val="12"/>
      <color theme="1"/>
      <name val="游ゴシック"/>
      <family val="3"/>
      <charset val="128"/>
    </font>
    <font>
      <b/>
      <sz val="12"/>
      <color theme="0"/>
      <name val="游ゴシック"/>
      <family val="3"/>
      <charset val="128"/>
    </font>
    <font>
      <b/>
      <sz val="14"/>
      <color theme="1"/>
      <name val="游ゴシック"/>
      <family val="3"/>
      <charset val="128"/>
    </font>
    <font>
      <sz val="11"/>
      <color rgb="FFFF0000"/>
      <name val="ＭＳ Ｐゴシック"/>
      <family val="2"/>
      <charset val="128"/>
      <scheme val="minor"/>
    </font>
    <font>
      <b/>
      <sz val="11"/>
      <color rgb="FFFF0000"/>
      <name val="ＭＳ 明朝"/>
      <family val="1"/>
      <charset val="128"/>
    </font>
    <font>
      <sz val="12"/>
      <color rgb="FFFF0000"/>
      <name val="游ゴシック"/>
      <family val="3"/>
      <charset val="128"/>
    </font>
    <font>
      <b/>
      <sz val="12"/>
      <color rgb="FFFF0000"/>
      <name val="游ゴシック"/>
      <family val="3"/>
      <charset val="128"/>
    </font>
    <font>
      <sz val="16"/>
      <name val="ＭＳ 明朝"/>
      <family val="1"/>
      <charset val="128"/>
    </font>
    <font>
      <b/>
      <sz val="11"/>
      <color rgb="FFFF0000"/>
      <name val="ＭＳ Ｐゴシック"/>
      <family val="2"/>
      <charset val="128"/>
      <scheme val="minor"/>
    </font>
    <font>
      <sz val="12"/>
      <name val="游ゴシック"/>
      <family val="3"/>
      <charset val="128"/>
    </font>
  </fonts>
  <fills count="11">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rgb="FFFFFFCC"/>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8" tint="-0.499984740745262"/>
        <bgColor indexed="64"/>
      </patternFill>
    </fill>
    <fill>
      <patternFill patternType="solid">
        <fgColor theme="9" tint="0.79998168889431442"/>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ck">
        <color rgb="FFFF0000"/>
      </right>
      <top/>
      <bottom/>
      <diagonal/>
    </border>
    <border diagonalUp="1">
      <left style="thin">
        <color indexed="64"/>
      </left>
      <right style="thin">
        <color indexed="64"/>
      </right>
      <top style="thin">
        <color indexed="64"/>
      </top>
      <bottom/>
      <diagonal style="thin">
        <color indexed="64"/>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medium">
        <color indexed="64"/>
      </left>
      <right style="thin">
        <color indexed="64"/>
      </right>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top/>
      <bottom style="medium">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style="thin">
        <color indexed="64"/>
      </right>
      <top style="medium">
        <color indexed="64"/>
      </top>
      <bottom/>
      <diagonal/>
    </border>
    <border>
      <left style="hair">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uble">
        <color indexed="64"/>
      </right>
      <top style="medium">
        <color indexed="64"/>
      </top>
      <bottom/>
      <diagonal/>
    </border>
    <border>
      <left style="hair">
        <color indexed="64"/>
      </left>
      <right style="double">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thin">
        <color indexed="64"/>
      </bottom>
      <diagonal/>
    </border>
    <border>
      <left style="medium">
        <color indexed="64"/>
      </left>
      <right style="double">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634">
    <xf numFmtId="0" fontId="0" fillId="0" borderId="0" xfId="0">
      <alignment vertical="center"/>
    </xf>
    <xf numFmtId="0" fontId="2" fillId="0" borderId="0" xfId="0" applyFont="1">
      <alignment vertical="center"/>
    </xf>
    <xf numFmtId="0" fontId="0"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2" borderId="1"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shrinkToFit="1"/>
    </xf>
    <xf numFmtId="0" fontId="0" fillId="2" borderId="1" xfId="0" applyFill="1" applyBorder="1" applyAlignment="1">
      <alignment horizontal="center" vertical="center" shrinkToFit="1"/>
    </xf>
    <xf numFmtId="0" fontId="0" fillId="2" borderId="3" xfId="0" applyFill="1" applyBorder="1" applyAlignment="1">
      <alignment horizontal="center" vertical="center" shrinkToFit="1"/>
    </xf>
    <xf numFmtId="0" fontId="0" fillId="3" borderId="0" xfId="0" applyFill="1" applyBorder="1" applyAlignment="1">
      <alignment horizontal="center" vertical="center" shrinkToFit="1"/>
    </xf>
    <xf numFmtId="0" fontId="2" fillId="3"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4" fillId="0" borderId="0" xfId="0" applyFont="1">
      <alignment vertical="center"/>
    </xf>
    <xf numFmtId="179" fontId="2" fillId="3" borderId="0" xfId="0" applyNumberFormat="1" applyFont="1" applyFill="1" applyBorder="1" applyAlignment="1">
      <alignment horizontal="center" vertical="center"/>
    </xf>
    <xf numFmtId="0" fontId="5" fillId="0" borderId="0" xfId="0" applyFont="1" applyBorder="1" applyAlignment="1">
      <alignment horizontal="left" vertical="center"/>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11" fillId="0" borderId="15" xfId="0" applyFont="1" applyBorder="1" applyAlignment="1">
      <alignment horizontal="left" vertical="center" shrinkToFit="1"/>
    </xf>
    <xf numFmtId="0" fontId="2" fillId="2" borderId="4" xfId="0" applyFont="1" applyFill="1" applyBorder="1" applyAlignment="1">
      <alignment horizontal="center" vertical="center"/>
    </xf>
    <xf numFmtId="0" fontId="6" fillId="3" borderId="0" xfId="0" applyFont="1" applyFill="1" applyBorder="1" applyAlignment="1">
      <alignment horizontal="center" vertical="center"/>
    </xf>
    <xf numFmtId="179" fontId="6" fillId="3" borderId="0" xfId="0" applyNumberFormat="1" applyFont="1" applyFill="1" applyBorder="1" applyAlignment="1">
      <alignment horizontal="center" vertical="center"/>
    </xf>
    <xf numFmtId="179" fontId="6" fillId="4" borderId="17" xfId="0" applyNumberFormat="1" applyFont="1" applyFill="1" applyBorder="1">
      <alignment vertical="center"/>
    </xf>
    <xf numFmtId="179" fontId="6" fillId="0" borderId="0" xfId="0" applyNumberFormat="1" applyFont="1" applyFill="1" applyBorder="1">
      <alignment vertical="center"/>
    </xf>
    <xf numFmtId="0" fontId="14" fillId="0" borderId="0" xfId="0" applyFont="1" applyAlignment="1">
      <alignment vertical="center"/>
    </xf>
    <xf numFmtId="0" fontId="15" fillId="0" borderId="0" xfId="0" applyFont="1">
      <alignment vertical="center"/>
    </xf>
    <xf numFmtId="0" fontId="16"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8" fillId="0" borderId="0" xfId="0" applyFont="1">
      <alignment vertical="center"/>
    </xf>
    <xf numFmtId="0" fontId="14" fillId="0" borderId="0" xfId="0" applyFont="1">
      <alignment vertical="center"/>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1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19" fillId="0" borderId="0" xfId="0" applyFont="1">
      <alignment vertical="center"/>
    </xf>
    <xf numFmtId="0" fontId="20" fillId="0" borderId="0" xfId="0" applyFont="1">
      <alignment vertical="center"/>
    </xf>
    <xf numFmtId="0" fontId="4" fillId="0" borderId="0" xfId="0" applyFont="1" applyFill="1" applyBorder="1" applyAlignment="1">
      <alignment horizontal="center" vertical="center"/>
    </xf>
    <xf numFmtId="0" fontId="21" fillId="0" borderId="0" xfId="0" applyFont="1">
      <alignment vertical="center"/>
    </xf>
    <xf numFmtId="0" fontId="21" fillId="0" borderId="0" xfId="0" applyFont="1" applyAlignment="1">
      <alignment vertical="center"/>
    </xf>
    <xf numFmtId="0" fontId="22" fillId="0" borderId="0" xfId="0" applyFont="1" applyAlignment="1">
      <alignment horizontal="left" vertical="center" shrinkToFit="1"/>
    </xf>
    <xf numFmtId="0" fontId="22" fillId="0" borderId="0" xfId="0" applyFont="1" applyBorder="1" applyAlignment="1">
      <alignment horizontal="left" vertical="center" shrinkToFit="1"/>
    </xf>
    <xf numFmtId="0" fontId="22" fillId="0" borderId="0" xfId="0" applyFont="1" applyBorder="1" applyAlignment="1">
      <alignment horizontal="center" vertical="center" shrinkToFit="1"/>
    </xf>
    <xf numFmtId="0" fontId="26" fillId="0" borderId="0" xfId="0" applyFont="1" applyAlignment="1">
      <alignment vertical="center"/>
    </xf>
    <xf numFmtId="0" fontId="26" fillId="4" borderId="2" xfId="0" applyFont="1" applyFill="1" applyBorder="1" applyAlignment="1">
      <alignment horizontal="right" vertical="center" shrinkToFit="1"/>
    </xf>
    <xf numFmtId="0" fontId="21" fillId="0" borderId="9" xfId="0" applyFont="1" applyFill="1" applyBorder="1">
      <alignment vertical="center"/>
    </xf>
    <xf numFmtId="0" fontId="21" fillId="0" borderId="0" xfId="0" applyFont="1" applyFill="1" applyBorder="1">
      <alignment vertical="center"/>
    </xf>
    <xf numFmtId="0" fontId="21" fillId="0" borderId="3" xfId="0" applyFont="1" applyFill="1" applyBorder="1" applyAlignment="1">
      <alignment horizontal="left" vertical="center" shrinkToFit="1"/>
    </xf>
    <xf numFmtId="0" fontId="21" fillId="0" borderId="0" xfId="0" applyFont="1" applyAlignment="1">
      <alignment horizontal="right" vertical="center" shrinkToFit="1"/>
    </xf>
    <xf numFmtId="0" fontId="26" fillId="0" borderId="2" xfId="0" applyFont="1" applyBorder="1" applyAlignment="1">
      <alignment horizontal="right" vertical="center" shrinkToFit="1"/>
    </xf>
    <xf numFmtId="0" fontId="26" fillId="0" borderId="3" xfId="0" applyFont="1" applyBorder="1" applyAlignment="1">
      <alignment horizontal="left" vertical="center" shrinkToFit="1"/>
    </xf>
    <xf numFmtId="0" fontId="21" fillId="0" borderId="3" xfId="0" applyFont="1" applyFill="1" applyBorder="1">
      <alignment vertical="center"/>
    </xf>
    <xf numFmtId="0" fontId="21" fillId="5" borderId="37" xfId="0" applyFont="1" applyFill="1" applyBorder="1" applyAlignment="1">
      <alignment horizontal="center" vertical="center" shrinkToFit="1"/>
    </xf>
    <xf numFmtId="0" fontId="21" fillId="0" borderId="42" xfId="0" applyFont="1" applyBorder="1">
      <alignment vertical="center"/>
    </xf>
    <xf numFmtId="0" fontId="21" fillId="5" borderId="43" xfId="0" applyFont="1" applyFill="1" applyBorder="1" applyAlignment="1">
      <alignment horizontal="center" vertical="center" shrinkToFit="1"/>
    </xf>
    <xf numFmtId="0" fontId="21" fillId="0" borderId="0" xfId="0" applyFont="1" applyBorder="1">
      <alignment vertical="center"/>
    </xf>
    <xf numFmtId="0" fontId="21" fillId="0" borderId="26" xfId="0" applyFont="1" applyBorder="1">
      <alignment vertical="center"/>
    </xf>
    <xf numFmtId="0" fontId="11" fillId="0" borderId="0" xfId="0" applyFont="1" applyBorder="1" applyAlignment="1">
      <alignment horizontal="left" vertical="center" shrinkToFit="1"/>
    </xf>
    <xf numFmtId="0" fontId="0" fillId="6" borderId="4" xfId="0" applyFill="1" applyBorder="1" applyAlignment="1">
      <alignment vertical="center" wrapText="1" shrinkToFit="1"/>
    </xf>
    <xf numFmtId="0" fontId="9" fillId="6" borderId="8" xfId="0" applyFont="1" applyFill="1" applyBorder="1" applyAlignment="1">
      <alignment horizontal="center" vertical="center" shrinkToFit="1"/>
    </xf>
    <xf numFmtId="0" fontId="0" fillId="6" borderId="7" xfId="0" applyFill="1" applyBorder="1" applyAlignment="1">
      <alignment horizontal="center" vertical="center" shrinkToFit="1"/>
    </xf>
    <xf numFmtId="178" fontId="4" fillId="6" borderId="1" xfId="0" applyNumberFormat="1" applyFont="1" applyFill="1" applyBorder="1" applyAlignment="1">
      <alignment horizontal="center" vertical="center"/>
    </xf>
    <xf numFmtId="178" fontId="2" fillId="0" borderId="1" xfId="0" applyNumberFormat="1" applyFont="1" applyFill="1" applyBorder="1">
      <alignment vertical="center"/>
    </xf>
    <xf numFmtId="0" fontId="21" fillId="0" borderId="0" xfId="0" applyFont="1" applyFill="1">
      <alignment vertical="center"/>
    </xf>
    <xf numFmtId="0" fontId="21" fillId="0" borderId="0" xfId="0" applyFont="1" applyFill="1" applyBorder="1" applyAlignment="1">
      <alignment horizontal="center" vertical="center" shrinkToFit="1"/>
    </xf>
    <xf numFmtId="0" fontId="24" fillId="0" borderId="0" xfId="0" applyFont="1" applyFill="1" applyBorder="1" applyAlignment="1">
      <alignment horizontal="center" vertical="center"/>
    </xf>
    <xf numFmtId="0" fontId="21" fillId="0" borderId="0" xfId="0" applyFont="1" applyFill="1" applyBorder="1" applyAlignment="1">
      <alignment horizontal="right" vertical="center" shrinkToFit="1"/>
    </xf>
    <xf numFmtId="0" fontId="24" fillId="0" borderId="0" xfId="0" applyFont="1" applyFill="1" applyBorder="1" applyAlignment="1">
      <alignment horizontal="right" vertical="center" shrinkToFit="1"/>
    </xf>
    <xf numFmtId="0" fontId="24" fillId="0" borderId="0" xfId="0" applyFont="1" applyFill="1" applyBorder="1" applyAlignment="1">
      <alignment horizontal="center" vertical="center" shrinkToFit="1"/>
    </xf>
    <xf numFmtId="0" fontId="23" fillId="6"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176" fontId="6" fillId="7" borderId="1" xfId="0" applyNumberFormat="1"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2" fillId="0" borderId="2" xfId="0" applyFont="1" applyFill="1" applyBorder="1" applyAlignment="1">
      <alignment horizontal="center" vertical="center"/>
    </xf>
    <xf numFmtId="0" fontId="0" fillId="7" borderId="2" xfId="0" applyFill="1" applyBorder="1" applyAlignment="1">
      <alignment horizontal="center" vertical="center" shrinkToFit="1"/>
    </xf>
    <xf numFmtId="0" fontId="0" fillId="7" borderId="53" xfId="0" applyFill="1" applyBorder="1" applyAlignment="1">
      <alignment horizontal="center" vertical="center" shrinkToFit="1"/>
    </xf>
    <xf numFmtId="176" fontId="6" fillId="7" borderId="61" xfId="0" applyNumberFormat="1" applyFont="1" applyFill="1" applyBorder="1" applyAlignment="1">
      <alignment horizontal="center" vertical="center" shrinkToFit="1"/>
    </xf>
    <xf numFmtId="176" fontId="6" fillId="7" borderId="64" xfId="0" applyNumberFormat="1" applyFont="1" applyFill="1" applyBorder="1" applyAlignment="1">
      <alignment horizontal="center" vertical="center" shrinkToFit="1"/>
    </xf>
    <xf numFmtId="176" fontId="6" fillId="7" borderId="67" xfId="0" applyNumberFormat="1" applyFont="1" applyFill="1" applyBorder="1" applyAlignment="1">
      <alignment horizontal="center" vertical="center" shrinkToFit="1"/>
    </xf>
    <xf numFmtId="176" fontId="6" fillId="7" borderId="69" xfId="0" applyNumberFormat="1"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0" fillId="7" borderId="72" xfId="0" applyFill="1" applyBorder="1" applyAlignment="1">
      <alignment horizontal="center" vertical="center" shrinkToFit="1"/>
    </xf>
    <xf numFmtId="0" fontId="2" fillId="0" borderId="73" xfId="0" applyFont="1" applyFill="1" applyBorder="1" applyAlignment="1">
      <alignment horizontal="left" vertical="center" shrinkToFit="1"/>
    </xf>
    <xf numFmtId="0" fontId="2" fillId="0" borderId="74" xfId="0" applyFont="1" applyFill="1" applyBorder="1" applyAlignment="1">
      <alignment horizontal="left" vertical="center" shrinkToFit="1"/>
    </xf>
    <xf numFmtId="0" fontId="2" fillId="0" borderId="75" xfId="0" applyFont="1" applyFill="1" applyBorder="1" applyAlignment="1">
      <alignment horizontal="left" vertical="center" shrinkToFit="1"/>
    </xf>
    <xf numFmtId="0" fontId="2" fillId="0" borderId="76" xfId="0" applyFont="1" applyFill="1" applyBorder="1" applyAlignment="1">
      <alignment horizontal="left" vertical="center" shrinkToFit="1"/>
    </xf>
    <xf numFmtId="0" fontId="2" fillId="0" borderId="88" xfId="0" applyFont="1" applyFill="1" applyBorder="1" applyAlignment="1">
      <alignment horizontal="center" vertical="center" shrinkToFit="1"/>
    </xf>
    <xf numFmtId="0" fontId="2" fillId="0" borderId="90" xfId="0" applyFont="1" applyFill="1" applyBorder="1" applyAlignment="1">
      <alignment horizontal="center" vertical="center" shrinkToFit="1"/>
    </xf>
    <xf numFmtId="0" fontId="2" fillId="0" borderId="91"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102" xfId="0"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2" fillId="0" borderId="61" xfId="0" applyNumberFormat="1" applyFont="1" applyFill="1" applyBorder="1" applyAlignment="1">
      <alignment horizontal="center" vertical="center" shrinkToFit="1"/>
    </xf>
    <xf numFmtId="0" fontId="2" fillId="0" borderId="64" xfId="0" applyNumberFormat="1" applyFont="1" applyFill="1" applyBorder="1" applyAlignment="1">
      <alignment horizontal="center" vertical="center" shrinkToFit="1"/>
    </xf>
    <xf numFmtId="0" fontId="2" fillId="0" borderId="67" xfId="0" applyNumberFormat="1" applyFont="1" applyFill="1" applyBorder="1" applyAlignment="1">
      <alignment horizontal="center" vertical="center" shrinkToFit="1"/>
    </xf>
    <xf numFmtId="0" fontId="2" fillId="0" borderId="69" xfId="0" applyNumberFormat="1"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2" fillId="0" borderId="61" xfId="0" applyFont="1" applyFill="1" applyBorder="1" applyAlignment="1">
      <alignment horizontal="center" vertical="center" shrinkToFit="1"/>
    </xf>
    <xf numFmtId="0" fontId="32" fillId="0" borderId="64" xfId="0" applyFont="1" applyFill="1" applyBorder="1" applyAlignment="1">
      <alignment horizontal="center" vertical="center" shrinkToFit="1"/>
    </xf>
    <xf numFmtId="0" fontId="32" fillId="0" borderId="67" xfId="0" applyFont="1" applyFill="1" applyBorder="1" applyAlignment="1">
      <alignment horizontal="center" vertical="center" shrinkToFit="1"/>
    </xf>
    <xf numFmtId="0" fontId="32" fillId="0" borderId="69" xfId="0" applyFont="1" applyFill="1" applyBorder="1" applyAlignment="1">
      <alignment horizontal="center" vertical="center" shrinkToFit="1"/>
    </xf>
    <xf numFmtId="0" fontId="32" fillId="0" borderId="1" xfId="0" applyNumberFormat="1" applyFont="1" applyFill="1" applyBorder="1" applyAlignment="1">
      <alignment horizontal="center" vertical="center" shrinkToFit="1"/>
    </xf>
    <xf numFmtId="0" fontId="32" fillId="0" borderId="61" xfId="0" applyNumberFormat="1" applyFont="1" applyFill="1" applyBorder="1" applyAlignment="1">
      <alignment horizontal="center" vertical="center" shrinkToFit="1"/>
    </xf>
    <xf numFmtId="0" fontId="32" fillId="0" borderId="64" xfId="0" applyNumberFormat="1" applyFont="1" applyFill="1" applyBorder="1" applyAlignment="1">
      <alignment horizontal="center" vertical="center" shrinkToFit="1"/>
    </xf>
    <xf numFmtId="0" fontId="32" fillId="0" borderId="67" xfId="0" applyNumberFormat="1" applyFont="1" applyFill="1" applyBorder="1" applyAlignment="1">
      <alignment horizontal="center" vertical="center" shrinkToFit="1"/>
    </xf>
    <xf numFmtId="0" fontId="32" fillId="0" borderId="69" xfId="0" applyNumberFormat="1" applyFont="1" applyFill="1" applyBorder="1" applyAlignment="1">
      <alignment horizontal="center" vertical="center" shrinkToFit="1"/>
    </xf>
    <xf numFmtId="0" fontId="2" fillId="8" borderId="71"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2" fillId="8" borderId="62" xfId="0" applyFont="1" applyFill="1" applyBorder="1" applyAlignment="1">
      <alignment horizontal="center" vertical="center" shrinkToFit="1"/>
    </xf>
    <xf numFmtId="0" fontId="2" fillId="8" borderId="61" xfId="0" applyFont="1" applyFill="1" applyBorder="1" applyAlignment="1">
      <alignment horizontal="center" vertical="center" shrinkToFit="1"/>
    </xf>
    <xf numFmtId="0" fontId="2" fillId="8" borderId="65" xfId="0" applyFont="1" applyFill="1" applyBorder="1" applyAlignment="1">
      <alignment horizontal="center" vertical="center" shrinkToFit="1"/>
    </xf>
    <xf numFmtId="0" fontId="2" fillId="8" borderId="64" xfId="0" applyFont="1" applyFill="1" applyBorder="1" applyAlignment="1">
      <alignment horizontal="center" vertical="center" shrinkToFit="1"/>
    </xf>
    <xf numFmtId="0" fontId="2" fillId="8" borderId="68" xfId="0" applyFont="1" applyFill="1" applyBorder="1" applyAlignment="1">
      <alignment horizontal="center" vertical="center" shrinkToFit="1"/>
    </xf>
    <xf numFmtId="0" fontId="2" fillId="8" borderId="67" xfId="0" applyFont="1" applyFill="1" applyBorder="1" applyAlignment="1">
      <alignment horizontal="center" vertical="center" shrinkToFit="1"/>
    </xf>
    <xf numFmtId="0" fontId="2" fillId="8" borderId="100" xfId="0" applyFont="1" applyFill="1" applyBorder="1" applyAlignment="1">
      <alignment horizontal="center" vertical="center" shrinkToFit="1"/>
    </xf>
    <xf numFmtId="0" fontId="2" fillId="8" borderId="101" xfId="0" applyFont="1" applyFill="1" applyBorder="1" applyAlignment="1">
      <alignment horizontal="center" vertical="center" shrinkToFit="1"/>
    </xf>
    <xf numFmtId="0" fontId="2" fillId="8" borderId="2" xfId="0" applyFont="1" applyFill="1" applyBorder="1" applyAlignment="1">
      <alignment horizontal="center" vertical="center"/>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11" fillId="0" borderId="15" xfId="0" applyFont="1" applyBorder="1" applyAlignment="1">
      <alignment horizontal="left" vertical="center" shrinkToFit="1"/>
    </xf>
    <xf numFmtId="0" fontId="2" fillId="0" borderId="0" xfId="0" applyFont="1" applyAlignment="1">
      <alignment vertical="center"/>
    </xf>
    <xf numFmtId="0" fontId="5" fillId="0" borderId="0" xfId="0" applyFont="1">
      <alignment vertical="center"/>
    </xf>
    <xf numFmtId="0" fontId="5" fillId="0" borderId="0" xfId="0" applyFont="1" applyBorder="1" applyAlignment="1">
      <alignment horizontal="right" vertical="center" shrinkToFit="1"/>
    </xf>
    <xf numFmtId="0" fontId="2" fillId="0" borderId="0" xfId="0" applyFont="1" applyFill="1" applyBorder="1">
      <alignment vertical="center"/>
    </xf>
    <xf numFmtId="0" fontId="0" fillId="0" borderId="0" xfId="0" applyFill="1" applyBorder="1" applyAlignment="1">
      <alignment horizontal="center" vertical="center" wrapText="1"/>
    </xf>
    <xf numFmtId="178" fontId="0" fillId="0" borderId="1" xfId="0" applyNumberFormat="1" applyBorder="1" applyAlignment="1">
      <alignment horizontal="center" vertical="center" shrinkToFit="1"/>
    </xf>
    <xf numFmtId="178" fontId="6" fillId="0" borderId="1" xfId="0" applyNumberFormat="1" applyFont="1" applyBorder="1">
      <alignment vertical="center"/>
    </xf>
    <xf numFmtId="178" fontId="0" fillId="0" borderId="4" xfId="0" applyNumberFormat="1" applyBorder="1" applyAlignment="1">
      <alignment horizontal="center" vertical="center" shrinkToFit="1"/>
    </xf>
    <xf numFmtId="178" fontId="2" fillId="0" borderId="110" xfId="0" applyNumberFormat="1" applyFont="1" applyBorder="1">
      <alignment vertical="center"/>
    </xf>
    <xf numFmtId="0" fontId="2" fillId="0" borderId="0" xfId="0" applyFont="1" applyFill="1" applyBorder="1" applyAlignment="1">
      <alignment horizontal="left" vertical="center"/>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Border="1" applyAlignment="1">
      <alignment horizontal="center" vertical="center" shrinkToFit="1"/>
    </xf>
    <xf numFmtId="0" fontId="5" fillId="0" borderId="2" xfId="0" applyFont="1" applyFill="1" applyBorder="1" applyAlignment="1">
      <alignment horizontal="right" vertical="center" shrinkToFit="1"/>
    </xf>
    <xf numFmtId="181" fontId="39" fillId="6" borderId="0" xfId="0" applyNumberFormat="1" applyFont="1" applyFill="1" applyBorder="1" applyAlignment="1">
      <alignment horizontal="left" vertical="center" shrinkToFit="1"/>
    </xf>
    <xf numFmtId="0" fontId="39" fillId="6" borderId="0" xfId="0" applyFont="1" applyFill="1" applyBorder="1" applyAlignment="1">
      <alignment horizontal="right" vertical="center" shrinkToFit="1"/>
    </xf>
    <xf numFmtId="181" fontId="39" fillId="6" borderId="3" xfId="0" applyNumberFormat="1" applyFont="1" applyFill="1" applyBorder="1" applyAlignment="1">
      <alignment horizontal="left" vertical="center" shrinkToFit="1"/>
    </xf>
    <xf numFmtId="0" fontId="40" fillId="6" borderId="4" xfId="0" applyFont="1" applyFill="1" applyBorder="1" applyAlignment="1">
      <alignment vertical="center" wrapText="1" shrinkToFit="1"/>
    </xf>
    <xf numFmtId="0" fontId="37" fillId="6" borderId="8" xfId="0" applyFont="1" applyFill="1" applyBorder="1" applyAlignment="1">
      <alignment horizontal="center" vertical="center" shrinkToFit="1"/>
    </xf>
    <xf numFmtId="0" fontId="41" fillId="6" borderId="7" xfId="0" applyFont="1" applyFill="1" applyBorder="1" applyAlignment="1">
      <alignment horizontal="center" vertical="center" shrinkToFit="1"/>
    </xf>
    <xf numFmtId="178" fontId="40" fillId="2" borderId="111" xfId="0" applyNumberFormat="1" applyFont="1" applyFill="1" applyBorder="1" applyAlignment="1">
      <alignment horizontal="center" vertical="center" shrinkToFit="1"/>
    </xf>
    <xf numFmtId="178" fontId="32" fillId="2" borderId="112" xfId="0" applyNumberFormat="1" applyFont="1" applyFill="1" applyBorder="1" applyAlignment="1">
      <alignment horizontal="center" vertical="center"/>
    </xf>
    <xf numFmtId="178" fontId="6" fillId="2" borderId="112" xfId="0" applyNumberFormat="1" applyFont="1" applyFill="1" applyBorder="1">
      <alignment vertical="center"/>
    </xf>
    <xf numFmtId="0" fontId="36" fillId="6" borderId="0" xfId="0" applyFont="1" applyFill="1" applyBorder="1" applyAlignment="1">
      <alignment horizontal="left" vertical="center"/>
    </xf>
    <xf numFmtId="0" fontId="43" fillId="6" borderId="7" xfId="0" applyFont="1" applyFill="1" applyBorder="1" applyAlignment="1">
      <alignment horizontal="center" vertical="center" shrinkToFit="1"/>
    </xf>
    <xf numFmtId="49" fontId="36" fillId="6" borderId="0" xfId="0" applyNumberFormat="1" applyFont="1" applyFill="1" applyBorder="1" applyAlignment="1">
      <alignment horizontal="left" vertical="center"/>
    </xf>
    <xf numFmtId="181" fontId="14" fillId="6" borderId="3" xfId="0" applyNumberFormat="1" applyFont="1" applyFill="1" applyBorder="1" applyAlignment="1">
      <alignment horizontal="left" vertical="center" shrinkToFit="1"/>
    </xf>
    <xf numFmtId="0" fontId="0" fillId="6" borderId="4" xfId="0" applyFont="1" applyFill="1" applyBorder="1" applyAlignment="1">
      <alignment vertical="center" wrapText="1" shrinkToFit="1"/>
    </xf>
    <xf numFmtId="0" fontId="18" fillId="6" borderId="8" xfId="0" applyFont="1" applyFill="1" applyBorder="1" applyAlignment="1">
      <alignment horizontal="center" vertical="center" shrinkToFit="1"/>
    </xf>
    <xf numFmtId="49" fontId="18" fillId="6" borderId="7" xfId="0" applyNumberFormat="1" applyFont="1" applyFill="1" applyBorder="1" applyAlignment="1">
      <alignment horizontal="center" vertical="center" shrinkToFit="1"/>
    </xf>
    <xf numFmtId="178" fontId="2" fillId="6" borderId="1" xfId="0" applyNumberFormat="1" applyFont="1" applyFill="1" applyBorder="1" applyAlignment="1">
      <alignment horizontal="center" vertical="center"/>
    </xf>
    <xf numFmtId="178" fontId="0" fillId="2" borderId="111" xfId="0" applyNumberFormat="1" applyFont="1" applyFill="1" applyBorder="1" applyAlignment="1">
      <alignment horizontal="center" vertical="center" shrinkToFit="1"/>
    </xf>
    <xf numFmtId="178" fontId="2" fillId="2" borderId="112" xfId="0" applyNumberFormat="1" applyFont="1" applyFill="1" applyBorder="1" applyAlignment="1">
      <alignment horizontal="center" vertical="center"/>
    </xf>
    <xf numFmtId="178" fontId="32" fillId="6" borderId="5" xfId="0" applyNumberFormat="1" applyFont="1" applyFill="1" applyBorder="1" applyAlignment="1">
      <alignment horizontal="center" vertical="center"/>
    </xf>
    <xf numFmtId="0" fontId="3" fillId="0" borderId="0" xfId="0" applyFont="1">
      <alignment vertical="center"/>
    </xf>
    <xf numFmtId="0" fontId="0" fillId="7" borderId="107" xfId="0" applyFill="1" applyBorder="1" applyAlignment="1">
      <alignment horizontal="center" vertical="center" shrinkToFit="1"/>
    </xf>
    <xf numFmtId="0" fontId="0" fillId="7" borderId="123" xfId="0" applyFill="1" applyBorder="1" applyAlignment="1">
      <alignment horizontal="center" vertical="center" shrinkToFit="1"/>
    </xf>
    <xf numFmtId="0" fontId="44" fillId="0" borderId="0" xfId="0" applyFont="1" applyFill="1" applyBorder="1" applyAlignment="1">
      <alignment horizontal="left" vertical="center"/>
    </xf>
    <xf numFmtId="176" fontId="2" fillId="7" borderId="121" xfId="0" applyNumberFormat="1" applyFont="1" applyFill="1" applyBorder="1" applyAlignment="1">
      <alignment horizontal="center" vertical="center" shrinkToFit="1"/>
    </xf>
    <xf numFmtId="176" fontId="2" fillId="7" borderId="5" xfId="0" applyNumberFormat="1" applyFont="1" applyFill="1" applyBorder="1" applyAlignment="1">
      <alignment horizontal="center" vertical="center" shrinkToFit="1"/>
    </xf>
    <xf numFmtId="176" fontId="2" fillId="7" borderId="86" xfId="0" applyNumberFormat="1" applyFont="1" applyFill="1" applyBorder="1" applyAlignment="1">
      <alignment horizontal="center" vertical="center" shrinkToFit="1"/>
    </xf>
    <xf numFmtId="176" fontId="2" fillId="7" borderId="62" xfId="0" applyNumberFormat="1" applyFont="1" applyFill="1" applyBorder="1" applyAlignment="1">
      <alignment horizontal="center" vertical="center" shrinkToFit="1"/>
    </xf>
    <xf numFmtId="176" fontId="2" fillId="7" borderId="61" xfId="0" applyNumberFormat="1" applyFont="1" applyFill="1" applyBorder="1" applyAlignment="1">
      <alignment horizontal="center" vertical="center" shrinkToFit="1"/>
    </xf>
    <xf numFmtId="176" fontId="2" fillId="7" borderId="113" xfId="0" applyNumberFormat="1" applyFont="1" applyFill="1" applyBorder="1" applyAlignment="1">
      <alignment horizontal="center" vertical="center" shrinkToFit="1"/>
    </xf>
    <xf numFmtId="176" fontId="2" fillId="7" borderId="65" xfId="0" applyNumberFormat="1" applyFont="1" applyFill="1" applyBorder="1" applyAlignment="1">
      <alignment horizontal="center" vertical="center" shrinkToFit="1"/>
    </xf>
    <xf numFmtId="176" fontId="2" fillId="7" borderId="64" xfId="0" applyNumberFormat="1" applyFont="1" applyFill="1" applyBorder="1" applyAlignment="1">
      <alignment horizontal="center" vertical="center" shrinkToFit="1"/>
    </xf>
    <xf numFmtId="176" fontId="2" fillId="7" borderId="114" xfId="0" applyNumberFormat="1" applyFont="1" applyFill="1" applyBorder="1" applyAlignment="1">
      <alignment horizontal="center" vertical="center" shrinkToFit="1"/>
    </xf>
    <xf numFmtId="176" fontId="2" fillId="7" borderId="118" xfId="0" applyNumberFormat="1" applyFont="1" applyFill="1" applyBorder="1" applyAlignment="1">
      <alignment horizontal="center" vertical="center" shrinkToFit="1"/>
    </xf>
    <xf numFmtId="176" fontId="2" fillId="7" borderId="119" xfId="0" applyNumberFormat="1" applyFont="1" applyFill="1" applyBorder="1" applyAlignment="1">
      <alignment horizontal="center" vertical="center" shrinkToFit="1"/>
    </xf>
    <xf numFmtId="176" fontId="2" fillId="7" borderId="115" xfId="0" applyNumberFormat="1" applyFont="1" applyFill="1" applyBorder="1" applyAlignment="1">
      <alignment horizontal="center" vertical="center" shrinkToFit="1"/>
    </xf>
    <xf numFmtId="176" fontId="2" fillId="7" borderId="100" xfId="0" applyNumberFormat="1" applyFont="1" applyFill="1" applyBorder="1" applyAlignment="1">
      <alignment horizontal="center" vertical="center" shrinkToFit="1"/>
    </xf>
    <xf numFmtId="176" fontId="2" fillId="7" borderId="101" xfId="0" applyNumberFormat="1" applyFont="1" applyFill="1" applyBorder="1" applyAlignment="1">
      <alignment horizontal="center" vertical="center" shrinkToFit="1"/>
    </xf>
    <xf numFmtId="176" fontId="2" fillId="7" borderId="116" xfId="0" applyNumberFormat="1" applyFont="1" applyFill="1" applyBorder="1" applyAlignment="1">
      <alignment horizontal="center" vertical="center" shrinkToFit="1"/>
    </xf>
    <xf numFmtId="0" fontId="0" fillId="7" borderId="108" xfId="0" applyFill="1" applyBorder="1" applyAlignment="1">
      <alignment horizontal="center" vertical="center" shrinkToFit="1"/>
    </xf>
    <xf numFmtId="0" fontId="0" fillId="7" borderId="127" xfId="0" applyFill="1" applyBorder="1" applyAlignment="1">
      <alignment horizontal="center" vertical="center" shrinkToFit="1"/>
    </xf>
    <xf numFmtId="0" fontId="2" fillId="8" borderId="131" xfId="0" applyFont="1" applyFill="1" applyBorder="1" applyAlignment="1">
      <alignment horizontal="left" vertical="center" shrinkToFit="1"/>
    </xf>
    <xf numFmtId="0" fontId="2" fillId="8" borderId="132" xfId="0" applyFont="1" applyFill="1" applyBorder="1" applyAlignment="1">
      <alignment horizontal="left" vertical="center" shrinkToFit="1"/>
    </xf>
    <xf numFmtId="0" fontId="2" fillId="8" borderId="133" xfId="0" applyFont="1" applyFill="1" applyBorder="1" applyAlignment="1">
      <alignment horizontal="left" vertical="center" shrinkToFit="1"/>
    </xf>
    <xf numFmtId="0" fontId="2" fillId="8" borderId="134" xfId="0" applyFont="1" applyFill="1" applyBorder="1" applyAlignment="1">
      <alignment horizontal="left" vertical="center" shrinkToFit="1"/>
    </xf>
    <xf numFmtId="0" fontId="0" fillId="8" borderId="139" xfId="0" applyFont="1" applyFill="1" applyBorder="1" applyAlignment="1">
      <alignment horizontal="center" vertical="center" wrapText="1"/>
    </xf>
    <xf numFmtId="0" fontId="0" fillId="8" borderId="140" xfId="0" applyFont="1" applyFill="1" applyBorder="1" applyAlignment="1">
      <alignment horizontal="center" vertical="center" wrapText="1"/>
    </xf>
    <xf numFmtId="0" fontId="0" fillId="8" borderId="141" xfId="0" applyFont="1" applyFill="1" applyBorder="1" applyAlignment="1">
      <alignment horizontal="center" vertical="center" wrapText="1"/>
    </xf>
    <xf numFmtId="0" fontId="0" fillId="8" borderId="142" xfId="0" applyFont="1" applyFill="1" applyBorder="1" applyAlignment="1">
      <alignment horizontal="center" vertical="center" wrapText="1"/>
    </xf>
    <xf numFmtId="0" fontId="0" fillId="8" borderId="143" xfId="0" applyFont="1" applyFill="1" applyBorder="1" applyAlignment="1">
      <alignment horizontal="center" vertical="center" wrapText="1"/>
    </xf>
    <xf numFmtId="0" fontId="0" fillId="8" borderId="144" xfId="0" applyFont="1" applyFill="1" applyBorder="1" applyAlignment="1">
      <alignment horizontal="center" vertical="center" wrapText="1"/>
    </xf>
    <xf numFmtId="178" fontId="0" fillId="0" borderId="23" xfId="0" applyNumberFormat="1" applyFill="1" applyBorder="1" applyAlignment="1">
      <alignment horizontal="center" vertical="center" shrinkToFit="1"/>
    </xf>
    <xf numFmtId="178" fontId="6" fillId="0" borderId="145" xfId="0" applyNumberFormat="1" applyFont="1" applyFill="1" applyBorder="1">
      <alignment vertical="center"/>
    </xf>
    <xf numFmtId="178" fontId="0" fillId="0" borderId="22" xfId="0" applyNumberFormat="1" applyFill="1" applyBorder="1" applyAlignment="1">
      <alignment horizontal="center" vertical="center" shrinkToFit="1"/>
    </xf>
    <xf numFmtId="178" fontId="28" fillId="0" borderId="2" xfId="0" applyNumberFormat="1" applyFont="1" applyFill="1" applyBorder="1" applyAlignment="1">
      <alignment horizontal="center" vertical="center" shrinkToFit="1"/>
    </xf>
    <xf numFmtId="0" fontId="0" fillId="0" borderId="3" xfId="0" applyBorder="1" applyAlignment="1">
      <alignment horizontal="center" vertical="center" shrinkToFit="1"/>
    </xf>
    <xf numFmtId="180" fontId="4" fillId="6" borderId="4" xfId="0" applyNumberFormat="1" applyFont="1" applyFill="1" applyBorder="1" applyAlignment="1">
      <alignment horizontal="center" vertical="center"/>
    </xf>
    <xf numFmtId="178" fontId="2" fillId="0" borderId="16" xfId="0" applyNumberFormat="1" applyFont="1" applyFill="1" applyBorder="1">
      <alignment vertical="center"/>
    </xf>
    <xf numFmtId="0" fontId="40" fillId="6" borderId="8" xfId="0" applyFont="1" applyFill="1" applyBorder="1" applyAlignment="1">
      <alignment vertical="center" wrapText="1" shrinkToFit="1"/>
    </xf>
    <xf numFmtId="178" fontId="2" fillId="0" borderId="5" xfId="0" applyNumberFormat="1" applyFont="1" applyFill="1" applyBorder="1">
      <alignment vertical="center"/>
    </xf>
    <xf numFmtId="178" fontId="6" fillId="0" borderId="1" xfId="0" applyNumberFormat="1" applyFont="1" applyFill="1" applyBorder="1" applyAlignment="1">
      <alignment horizontal="center" vertical="center"/>
    </xf>
    <xf numFmtId="178" fontId="6" fillId="0" borderId="1" xfId="0" applyNumberFormat="1" applyFont="1" applyFill="1" applyBorder="1">
      <alignment vertical="center"/>
    </xf>
    <xf numFmtId="0" fontId="0" fillId="0" borderId="0" xfId="0" applyFont="1">
      <alignment vertical="center"/>
    </xf>
    <xf numFmtId="0" fontId="0" fillId="2" borderId="1" xfId="0" applyFont="1" applyFill="1" applyBorder="1" applyAlignment="1">
      <alignment horizontal="center" vertical="center" shrinkToFit="1"/>
    </xf>
    <xf numFmtId="0" fontId="0" fillId="0" borderId="3" xfId="0" applyFont="1" applyBorder="1" applyAlignment="1">
      <alignment horizontal="center" vertical="center" shrinkToFit="1"/>
    </xf>
    <xf numFmtId="178" fontId="0" fillId="0" borderId="22" xfId="0" applyNumberFormat="1" applyFont="1" applyFill="1" applyBorder="1" applyAlignment="1">
      <alignment horizontal="center" vertical="center" shrinkToFit="1"/>
    </xf>
    <xf numFmtId="178" fontId="0" fillId="0" borderId="23" xfId="0" applyNumberFormat="1" applyFont="1" applyFill="1" applyBorder="1" applyAlignment="1">
      <alignment horizontal="center" vertical="center" shrinkToFit="1"/>
    </xf>
    <xf numFmtId="180" fontId="2" fillId="6" borderId="4" xfId="0" applyNumberFormat="1" applyFont="1" applyFill="1" applyBorder="1" applyAlignment="1">
      <alignment horizontal="center" vertical="center"/>
    </xf>
    <xf numFmtId="0" fontId="0" fillId="6" borderId="7" xfId="0" applyFont="1" applyFill="1" applyBorder="1" applyAlignment="1">
      <alignment horizontal="center" vertical="center" shrinkToFit="1"/>
    </xf>
    <xf numFmtId="0" fontId="0" fillId="6" borderId="8" xfId="0" applyFont="1" applyFill="1" applyBorder="1" applyAlignment="1">
      <alignment vertical="center" wrapText="1" shrinkToFit="1"/>
    </xf>
    <xf numFmtId="178" fontId="2" fillId="6" borderId="5" xfId="0" applyNumberFormat="1" applyFont="1" applyFill="1" applyBorder="1" applyAlignment="1">
      <alignment horizontal="center" vertical="center"/>
    </xf>
    <xf numFmtId="0" fontId="48" fillId="6" borderId="7"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3" borderId="0" xfId="0" applyFont="1" applyFill="1" applyBorder="1" applyAlignment="1">
      <alignment horizontal="center" vertical="center" shrinkToFit="1"/>
    </xf>
    <xf numFmtId="178" fontId="0" fillId="0" borderId="5" xfId="0" applyNumberFormat="1" applyFill="1" applyBorder="1" applyAlignment="1">
      <alignment horizontal="center" vertical="center" shrinkToFit="1"/>
    </xf>
    <xf numFmtId="178" fontId="0" fillId="0" borderId="5" xfId="0" applyNumberFormat="1"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0" xfId="0" applyFont="1" applyAlignment="1">
      <alignment horizontal="left" vertical="center" shrinkToFit="1"/>
    </xf>
    <xf numFmtId="0" fontId="26" fillId="0" borderId="0" xfId="0" applyFont="1" applyBorder="1" applyAlignment="1">
      <alignment horizontal="left" vertical="center" shrinkToFit="1"/>
    </xf>
    <xf numFmtId="0" fontId="49" fillId="0" borderId="0" xfId="0" applyFont="1">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9" borderId="4" xfId="0" applyFont="1" applyFill="1" applyBorder="1" applyAlignment="1">
      <alignment horizontal="center" vertical="center"/>
    </xf>
    <xf numFmtId="0" fontId="49" fillId="0" borderId="61" xfId="0" applyFont="1" applyBorder="1" applyAlignment="1">
      <alignment horizontal="center" vertical="center"/>
    </xf>
    <xf numFmtId="0" fontId="49" fillId="0" borderId="64" xfId="0" applyFont="1" applyBorder="1" applyAlignment="1">
      <alignment horizontal="center" vertical="center"/>
    </xf>
    <xf numFmtId="0" fontId="49" fillId="0" borderId="119" xfId="0" applyFont="1" applyBorder="1" applyAlignment="1">
      <alignment horizontal="center" vertical="center"/>
    </xf>
    <xf numFmtId="0" fontId="51" fillId="9" borderId="4" xfId="0" applyFont="1" applyFill="1" applyBorder="1" applyAlignment="1">
      <alignment horizontal="center" vertical="center"/>
    </xf>
    <xf numFmtId="0" fontId="49" fillId="0" borderId="0" xfId="0" applyFont="1" applyAlignment="1">
      <alignment horizontal="center" vertical="center"/>
    </xf>
    <xf numFmtId="176" fontId="54" fillId="7" borderId="1" xfId="0" applyNumberFormat="1" applyFont="1" applyFill="1" applyBorder="1" applyAlignment="1">
      <alignment horizontal="center" vertical="center" shrinkToFit="1"/>
    </xf>
    <xf numFmtId="176" fontId="54" fillId="7" borderId="103" xfId="0" applyNumberFormat="1" applyFont="1" applyFill="1" applyBorder="1" applyAlignment="1">
      <alignment horizontal="center" vertical="center" shrinkToFit="1"/>
    </xf>
    <xf numFmtId="176" fontId="54" fillId="7" borderId="104" xfId="0" applyNumberFormat="1" applyFont="1" applyFill="1" applyBorder="1" applyAlignment="1">
      <alignment horizontal="center" vertical="center" shrinkToFit="1"/>
    </xf>
    <xf numFmtId="176" fontId="54" fillId="7" borderId="105" xfId="0" applyNumberFormat="1" applyFont="1" applyFill="1" applyBorder="1" applyAlignment="1">
      <alignment horizontal="center" vertical="center" shrinkToFit="1"/>
    </xf>
    <xf numFmtId="176" fontId="54" fillId="7" borderId="106" xfId="0" applyNumberFormat="1" applyFont="1" applyFill="1" applyBorder="1" applyAlignment="1">
      <alignment horizontal="center" vertical="center" shrinkToFit="1"/>
    </xf>
    <xf numFmtId="0" fontId="4" fillId="8" borderId="2" xfId="0" applyFont="1" applyFill="1" applyBorder="1" applyAlignment="1">
      <alignment horizontal="center" vertical="center"/>
    </xf>
    <xf numFmtId="0" fontId="4" fillId="8" borderId="73" xfId="0" applyFont="1" applyFill="1" applyBorder="1" applyAlignment="1">
      <alignment horizontal="left" vertical="center" shrinkToFit="1"/>
    </xf>
    <xf numFmtId="0" fontId="4" fillId="8" borderId="74" xfId="0" applyFont="1" applyFill="1" applyBorder="1" applyAlignment="1">
      <alignment horizontal="left" vertical="center" shrinkToFit="1"/>
    </xf>
    <xf numFmtId="0" fontId="4" fillId="8" borderId="75" xfId="0" applyFont="1" applyFill="1" applyBorder="1" applyAlignment="1">
      <alignment horizontal="left" vertical="center" shrinkToFit="1"/>
    </xf>
    <xf numFmtId="0" fontId="4" fillId="8" borderId="99" xfId="0" applyFont="1" applyFill="1" applyBorder="1" applyAlignment="1">
      <alignment horizontal="left" vertical="center" shrinkToFit="1"/>
    </xf>
    <xf numFmtId="0" fontId="5" fillId="0" borderId="2" xfId="0" applyFont="1" applyBorder="1" applyAlignment="1">
      <alignment horizontal="right" vertical="center" shrinkToFit="1"/>
    </xf>
    <xf numFmtId="0" fontId="5" fillId="6" borderId="2" xfId="0" applyFont="1" applyFill="1" applyBorder="1" applyAlignment="1">
      <alignment horizontal="right" vertical="center" shrinkToFit="1"/>
    </xf>
    <xf numFmtId="0" fontId="26" fillId="0" borderId="0" xfId="0" applyFont="1" applyAlignment="1">
      <alignment vertical="center" shrinkToFit="1"/>
    </xf>
    <xf numFmtId="0" fontId="21" fillId="6" borderId="1" xfId="0" applyFont="1" applyFill="1" applyBorder="1" applyAlignment="1" applyProtection="1">
      <alignment horizontal="center" vertical="center"/>
      <protection locked="0"/>
    </xf>
    <xf numFmtId="0" fontId="54" fillId="0" borderId="0" xfId="0" applyFont="1" applyFill="1" applyBorder="1" applyAlignment="1">
      <alignment horizontal="left" vertical="center"/>
    </xf>
    <xf numFmtId="0" fontId="54" fillId="0" borderId="0" xfId="0" applyFont="1">
      <alignment vertical="center"/>
    </xf>
    <xf numFmtId="0" fontId="54" fillId="8" borderId="2" xfId="0" applyFont="1" applyFill="1" applyBorder="1" applyAlignment="1">
      <alignment horizontal="center" vertical="center"/>
    </xf>
    <xf numFmtId="0" fontId="54" fillId="8" borderId="131" xfId="0" applyFont="1" applyFill="1" applyBorder="1" applyAlignment="1">
      <alignment horizontal="left" vertical="center" shrinkToFit="1"/>
    </xf>
    <xf numFmtId="0" fontId="54" fillId="8" borderId="132" xfId="0" applyFont="1" applyFill="1" applyBorder="1" applyAlignment="1">
      <alignment horizontal="left" vertical="center" shrinkToFit="1"/>
    </xf>
    <xf numFmtId="0" fontId="54" fillId="8" borderId="133" xfId="0" applyFont="1" applyFill="1" applyBorder="1" applyAlignment="1">
      <alignment horizontal="left" vertical="center" shrinkToFit="1"/>
    </xf>
    <xf numFmtId="0" fontId="54" fillId="8" borderId="134" xfId="0" applyFont="1" applyFill="1" applyBorder="1" applyAlignment="1">
      <alignment horizontal="left" vertical="center" shrinkToFit="1"/>
    </xf>
    <xf numFmtId="176" fontId="54" fillId="7" borderId="121" xfId="0" applyNumberFormat="1" applyFont="1" applyFill="1" applyBorder="1" applyAlignment="1">
      <alignment horizontal="center" vertical="center" shrinkToFit="1"/>
    </xf>
    <xf numFmtId="176" fontId="54" fillId="7" borderId="5" xfId="0" applyNumberFormat="1" applyFont="1" applyFill="1" applyBorder="1" applyAlignment="1">
      <alignment horizontal="center" vertical="center" shrinkToFit="1"/>
    </xf>
    <xf numFmtId="176" fontId="54" fillId="7" borderId="86" xfId="0" applyNumberFormat="1" applyFont="1" applyFill="1" applyBorder="1" applyAlignment="1">
      <alignment horizontal="center" vertical="center" shrinkToFit="1"/>
    </xf>
    <xf numFmtId="176" fontId="54" fillId="7" borderId="62" xfId="0" applyNumberFormat="1" applyFont="1" applyFill="1" applyBorder="1" applyAlignment="1">
      <alignment horizontal="center" vertical="center" shrinkToFit="1"/>
    </xf>
    <xf numFmtId="176" fontId="54" fillId="7" borderId="61" xfId="0" applyNumberFormat="1" applyFont="1" applyFill="1" applyBorder="1" applyAlignment="1">
      <alignment horizontal="center" vertical="center" shrinkToFit="1"/>
    </xf>
    <xf numFmtId="176" fontId="54" fillId="7" borderId="113" xfId="0" applyNumberFormat="1" applyFont="1" applyFill="1" applyBorder="1" applyAlignment="1">
      <alignment horizontal="center" vertical="center" shrinkToFit="1"/>
    </xf>
    <xf numFmtId="176" fontId="54" fillId="7" borderId="65" xfId="0" applyNumberFormat="1" applyFont="1" applyFill="1" applyBorder="1" applyAlignment="1">
      <alignment horizontal="center" vertical="center" shrinkToFit="1"/>
    </xf>
    <xf numFmtId="176" fontId="54" fillId="7" borderId="64" xfId="0" applyNumberFormat="1" applyFont="1" applyFill="1" applyBorder="1" applyAlignment="1">
      <alignment horizontal="center" vertical="center" shrinkToFit="1"/>
    </xf>
    <xf numFmtId="176" fontId="54" fillId="7" borderId="114" xfId="0" applyNumberFormat="1" applyFont="1" applyFill="1" applyBorder="1" applyAlignment="1">
      <alignment horizontal="center" vertical="center" shrinkToFit="1"/>
    </xf>
    <xf numFmtId="176" fontId="54" fillId="7" borderId="118" xfId="0" applyNumberFormat="1" applyFont="1" applyFill="1" applyBorder="1" applyAlignment="1">
      <alignment horizontal="center" vertical="center" shrinkToFit="1"/>
    </xf>
    <xf numFmtId="176" fontId="54" fillId="7" borderId="119" xfId="0" applyNumberFormat="1" applyFont="1" applyFill="1" applyBorder="1" applyAlignment="1">
      <alignment horizontal="center" vertical="center" shrinkToFit="1"/>
    </xf>
    <xf numFmtId="176" fontId="54" fillId="7" borderId="115" xfId="0" applyNumberFormat="1" applyFont="1" applyFill="1" applyBorder="1" applyAlignment="1">
      <alignment horizontal="center" vertical="center" shrinkToFit="1"/>
    </xf>
    <xf numFmtId="176" fontId="54" fillId="7" borderId="100" xfId="0" applyNumberFormat="1" applyFont="1" applyFill="1" applyBorder="1" applyAlignment="1">
      <alignment horizontal="center" vertical="center" shrinkToFit="1"/>
    </xf>
    <xf numFmtId="176" fontId="54" fillId="7" borderId="101" xfId="0" applyNumberFormat="1" applyFont="1" applyFill="1" applyBorder="1" applyAlignment="1">
      <alignment horizontal="center" vertical="center" shrinkToFit="1"/>
    </xf>
    <xf numFmtId="176" fontId="54" fillId="7" borderId="116" xfId="0" applyNumberFormat="1" applyFont="1" applyFill="1" applyBorder="1" applyAlignment="1">
      <alignment horizontal="center" vertical="center" shrinkToFit="1"/>
    </xf>
    <xf numFmtId="0" fontId="44" fillId="0" borderId="0" xfId="0" applyFont="1">
      <alignment vertical="center"/>
    </xf>
    <xf numFmtId="0" fontId="21" fillId="5" borderId="2" xfId="0" applyFont="1" applyFill="1" applyBorder="1" applyAlignment="1">
      <alignment horizontal="center" vertical="center" shrinkToFit="1"/>
    </xf>
    <xf numFmtId="0" fontId="21" fillId="5" borderId="3"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1" fillId="0" borderId="0" xfId="0" applyFont="1" applyAlignment="1">
      <alignment horizontal="left" vertical="center" shrinkToFit="1"/>
    </xf>
    <xf numFmtId="0" fontId="19" fillId="0" borderId="0" xfId="0" applyFont="1" applyAlignment="1">
      <alignment horizontal="left" vertical="center" shrinkToFit="1"/>
    </xf>
    <xf numFmtId="0" fontId="0" fillId="0" borderId="0" xfId="0" applyFont="1" applyAlignment="1">
      <alignment horizontal="left" vertical="center" shrinkToFit="1"/>
    </xf>
    <xf numFmtId="0" fontId="21" fillId="6" borderId="0" xfId="0" applyFont="1" applyFill="1" applyAlignment="1" applyProtection="1">
      <alignment horizontal="center" vertical="center" shrinkToFit="1"/>
      <protection locked="0"/>
    </xf>
    <xf numFmtId="0" fontId="24" fillId="6" borderId="0" xfId="0" applyFont="1" applyFill="1" applyAlignment="1" applyProtection="1">
      <alignment horizontal="center" vertical="center" shrinkToFit="1"/>
      <protection locked="0"/>
    </xf>
    <xf numFmtId="0" fontId="21"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horizontal="center" vertical="center" shrinkToFit="1"/>
    </xf>
    <xf numFmtId="179" fontId="21" fillId="0" borderId="27" xfId="0" applyNumberFormat="1" applyFont="1" applyBorder="1" applyAlignment="1">
      <alignment horizontal="right" vertical="center" shrinkToFit="1"/>
    </xf>
    <xf numFmtId="0" fontId="21" fillId="0" borderId="29" xfId="0" applyFont="1" applyBorder="1" applyAlignment="1">
      <alignment horizontal="right" vertical="center" shrinkToFit="1"/>
    </xf>
    <xf numFmtId="0" fontId="21" fillId="0" borderId="28" xfId="0" applyFont="1" applyBorder="1" applyAlignment="1">
      <alignment horizontal="right" vertical="center" shrinkToFit="1"/>
    </xf>
    <xf numFmtId="0" fontId="21" fillId="4" borderId="2" xfId="0" applyFont="1" applyFill="1" applyBorder="1" applyAlignment="1">
      <alignment horizontal="center" vertical="center" shrinkToFit="1"/>
    </xf>
    <xf numFmtId="0" fontId="24" fillId="4" borderId="3" xfId="0" applyFont="1" applyFill="1" applyBorder="1" applyAlignment="1">
      <alignment horizontal="center" vertical="center" shrinkToFit="1"/>
    </xf>
    <xf numFmtId="0" fontId="24" fillId="4" borderId="6" xfId="0" applyFont="1" applyFill="1" applyBorder="1" applyAlignment="1">
      <alignment horizontal="center" vertical="center" shrinkToFit="1"/>
    </xf>
    <xf numFmtId="179" fontId="26" fillId="4" borderId="6" xfId="0" applyNumberFormat="1" applyFont="1" applyFill="1" applyBorder="1" applyAlignment="1">
      <alignment horizontal="right" vertical="center" shrinkToFit="1"/>
    </xf>
    <xf numFmtId="0" fontId="24" fillId="0" borderId="6" xfId="0" applyFont="1" applyBorder="1" applyAlignment="1">
      <alignment horizontal="right" vertical="center" shrinkToFit="1"/>
    </xf>
    <xf numFmtId="0" fontId="24" fillId="0" borderId="3" xfId="0" applyFont="1" applyBorder="1" applyAlignment="1">
      <alignment horizontal="right" vertical="center" shrinkToFit="1"/>
    </xf>
    <xf numFmtId="0" fontId="21" fillId="0" borderId="27"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28" xfId="0" applyFont="1" applyBorder="1" applyAlignment="1">
      <alignment horizontal="center" vertical="center" shrinkToFit="1"/>
    </xf>
    <xf numFmtId="179" fontId="21" fillId="0" borderId="22" xfId="0" applyNumberFormat="1" applyFont="1" applyBorder="1" applyAlignment="1">
      <alignment horizontal="right" vertical="center" shrinkToFit="1"/>
    </xf>
    <xf numFmtId="0" fontId="21" fillId="0" borderId="22" xfId="0" applyFont="1" applyBorder="1" applyAlignment="1">
      <alignment horizontal="center" vertical="top" shrinkToFit="1"/>
    </xf>
    <xf numFmtId="0" fontId="21" fillId="0" borderId="23" xfId="0" applyFont="1" applyBorder="1" applyAlignment="1">
      <alignment horizontal="center" vertical="top" shrinkToFit="1"/>
    </xf>
    <xf numFmtId="0" fontId="21" fillId="0" borderId="9" xfId="0" applyFont="1" applyBorder="1" applyAlignment="1">
      <alignment horizontal="center" vertical="top" shrinkToFit="1"/>
    </xf>
    <xf numFmtId="0" fontId="21" fillId="0" borderId="24" xfId="0" applyFont="1" applyBorder="1" applyAlignment="1">
      <alignment horizontal="center" vertical="top" shrinkToFit="1"/>
    </xf>
    <xf numFmtId="0" fontId="21" fillId="0" borderId="7" xfId="0" applyFont="1" applyBorder="1" applyAlignment="1">
      <alignment horizontal="center" vertical="top" shrinkToFit="1"/>
    </xf>
    <xf numFmtId="0" fontId="21" fillId="0" borderId="25" xfId="0" applyFont="1" applyBorder="1" applyAlignment="1">
      <alignment horizontal="center" vertical="top" shrinkToFit="1"/>
    </xf>
    <xf numFmtId="178" fontId="21" fillId="6" borderId="2" xfId="0" applyNumberFormat="1" applyFont="1" applyFill="1" applyBorder="1" applyAlignment="1" applyProtection="1">
      <alignment horizontal="right" vertical="center" shrinkToFit="1"/>
      <protection locked="0"/>
    </xf>
    <xf numFmtId="178" fontId="21" fillId="6" borderId="6" xfId="0" applyNumberFormat="1" applyFont="1" applyFill="1" applyBorder="1" applyAlignment="1" applyProtection="1">
      <alignment horizontal="right" vertical="center" shrinkToFit="1"/>
      <protection locked="0"/>
    </xf>
    <xf numFmtId="178" fontId="21" fillId="6" borderId="3" xfId="0" applyNumberFormat="1" applyFont="1" applyFill="1" applyBorder="1" applyAlignment="1" applyProtection="1">
      <alignment horizontal="right" vertical="center" shrinkToFit="1"/>
      <protection locked="0"/>
    </xf>
    <xf numFmtId="0" fontId="24" fillId="0" borderId="6" xfId="0" applyFont="1" applyBorder="1" applyAlignment="1">
      <alignment horizontal="center" vertical="center" shrinkToFit="1"/>
    </xf>
    <xf numFmtId="0" fontId="24" fillId="0" borderId="3" xfId="0" applyFont="1" applyBorder="1" applyAlignment="1">
      <alignment horizontal="center" vertical="center" shrinkToFit="1"/>
    </xf>
    <xf numFmtId="0" fontId="21" fillId="0" borderId="2" xfId="0" applyFont="1" applyBorder="1" applyAlignment="1">
      <alignment horizontal="center" vertical="center" shrinkToFit="1"/>
    </xf>
    <xf numFmtId="178" fontId="21" fillId="0" borderId="2" xfId="0" applyNumberFormat="1" applyFont="1" applyBorder="1" applyAlignment="1">
      <alignment horizontal="right" vertical="center" shrinkToFit="1"/>
    </xf>
    <xf numFmtId="178" fontId="24" fillId="0" borderId="6" xfId="0" applyNumberFormat="1" applyFont="1" applyBorder="1" applyAlignment="1">
      <alignment horizontal="right" vertical="center" shrinkToFit="1"/>
    </xf>
    <xf numFmtId="178" fontId="24" fillId="0" borderId="3" xfId="0" applyNumberFormat="1" applyFont="1" applyBorder="1" applyAlignment="1">
      <alignment horizontal="right" vertical="center" shrinkToFit="1"/>
    </xf>
    <xf numFmtId="0" fontId="21" fillId="6" borderId="2" xfId="0" applyFont="1" applyFill="1" applyBorder="1" applyAlignment="1" applyProtection="1">
      <alignment horizontal="center" vertical="center" shrinkToFit="1"/>
      <protection locked="0"/>
    </xf>
    <xf numFmtId="0" fontId="24" fillId="6" borderId="6" xfId="0" applyFont="1" applyFill="1" applyBorder="1" applyAlignment="1" applyProtection="1">
      <alignment horizontal="center" vertical="center" shrinkToFit="1"/>
      <protection locked="0"/>
    </xf>
    <xf numFmtId="0" fontId="24" fillId="6" borderId="3" xfId="0" applyFont="1" applyFill="1" applyBorder="1" applyAlignment="1" applyProtection="1">
      <alignment horizontal="center" vertical="center" shrinkToFit="1"/>
      <protection locked="0"/>
    </xf>
    <xf numFmtId="178" fontId="26" fillId="4" borderId="2" xfId="0" applyNumberFormat="1" applyFont="1" applyFill="1" applyBorder="1" applyAlignment="1">
      <alignment horizontal="right" vertical="center" shrinkToFit="1"/>
    </xf>
    <xf numFmtId="0" fontId="26" fillId="4" borderId="6" xfId="0" applyFont="1" applyFill="1" applyBorder="1" applyAlignment="1">
      <alignment horizontal="right" vertical="center" shrinkToFit="1"/>
    </xf>
    <xf numFmtId="0" fontId="26" fillId="4" borderId="3" xfId="0" applyFont="1" applyFill="1" applyBorder="1" applyAlignment="1">
      <alignment horizontal="right" vertical="center" shrinkToFit="1"/>
    </xf>
    <xf numFmtId="179" fontId="26" fillId="0" borderId="2" xfId="0" applyNumberFormat="1" applyFont="1" applyFill="1" applyBorder="1" applyAlignment="1">
      <alignment horizontal="right" vertical="center" shrinkToFit="1"/>
    </xf>
    <xf numFmtId="0" fontId="26" fillId="0" borderId="6" xfId="0" applyFont="1" applyFill="1" applyBorder="1" applyAlignment="1">
      <alignment horizontal="right" vertical="center" shrinkToFit="1"/>
    </xf>
    <xf numFmtId="179" fontId="26" fillId="0" borderId="6" xfId="0" applyNumberFormat="1" applyFont="1" applyBorder="1" applyAlignment="1">
      <alignment horizontal="right" vertical="center" shrinkToFit="1"/>
    </xf>
    <xf numFmtId="0" fontId="26" fillId="0" borderId="6" xfId="0" applyFont="1" applyBorder="1" applyAlignment="1">
      <alignment horizontal="right" vertical="center" shrinkToFit="1"/>
    </xf>
    <xf numFmtId="0" fontId="21" fillId="0" borderId="9" xfId="0" applyFont="1" applyBorder="1" applyAlignment="1">
      <alignment horizontal="center" vertical="center" shrinkToFit="1"/>
    </xf>
    <xf numFmtId="0" fontId="24" fillId="0" borderId="0" xfId="0" applyFont="1" applyAlignment="1">
      <alignment horizontal="center" vertical="center" shrinkToFit="1"/>
    </xf>
    <xf numFmtId="179" fontId="26" fillId="0" borderId="2" xfId="0" applyNumberFormat="1" applyFont="1" applyBorder="1" applyAlignment="1">
      <alignment horizontal="right" vertical="center" shrinkToFit="1"/>
    </xf>
    <xf numFmtId="0" fontId="21" fillId="0" borderId="48" xfId="0" applyFont="1" applyFill="1" applyBorder="1" applyAlignment="1">
      <alignment horizontal="left" vertical="center" shrinkToFit="1"/>
    </xf>
    <xf numFmtId="0" fontId="0" fillId="0" borderId="0" xfId="0" applyFont="1" applyBorder="1" applyAlignment="1">
      <alignment vertical="center" shrinkToFit="1"/>
    </xf>
    <xf numFmtId="0" fontId="0" fillId="0" borderId="49" xfId="0" applyFont="1" applyBorder="1" applyAlignment="1">
      <alignment vertical="center" shrinkToFit="1"/>
    </xf>
    <xf numFmtId="0" fontId="21" fillId="5" borderId="33" xfId="0" applyFont="1" applyFill="1" applyBorder="1" applyAlignment="1">
      <alignment horizontal="center" vertical="center" shrinkToFit="1"/>
    </xf>
    <xf numFmtId="0" fontId="24" fillId="5" borderId="34" xfId="0" applyFont="1" applyFill="1" applyBorder="1" applyAlignment="1">
      <alignment horizontal="center" vertical="center" shrinkToFit="1"/>
    </xf>
    <xf numFmtId="0" fontId="21" fillId="0" borderId="35" xfId="0" applyFont="1" applyBorder="1" applyAlignment="1">
      <alignment horizontal="center" vertical="center" shrinkToFit="1"/>
    </xf>
    <xf numFmtId="0" fontId="24" fillId="0" borderId="36"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44" xfId="0" applyFont="1" applyBorder="1" applyAlignment="1">
      <alignment horizontal="center" vertical="center" shrinkToFit="1"/>
    </xf>
    <xf numFmtId="0" fontId="21" fillId="5" borderId="39" xfId="0" applyFont="1" applyFill="1" applyBorder="1" applyAlignment="1">
      <alignment horizontal="center" vertical="center" shrinkToFit="1"/>
    </xf>
    <xf numFmtId="0" fontId="24" fillId="5" borderId="40" xfId="0" applyFont="1" applyFill="1" applyBorder="1" applyAlignment="1">
      <alignment horizontal="center" vertical="center"/>
    </xf>
    <xf numFmtId="0" fontId="21" fillId="0" borderId="41" xfId="0" applyFont="1" applyBorder="1" applyAlignment="1">
      <alignment horizontal="right" vertical="center" shrinkToFit="1"/>
    </xf>
    <xf numFmtId="0" fontId="24" fillId="0" borderId="42" xfId="0" applyFont="1" applyBorder="1" applyAlignment="1">
      <alignment horizontal="right" vertical="center" shrinkToFit="1"/>
    </xf>
    <xf numFmtId="0" fontId="21" fillId="0" borderId="45" xfId="0" applyFont="1" applyFill="1" applyBorder="1" applyAlignment="1">
      <alignment horizontal="left" vertical="center" wrapText="1"/>
    </xf>
    <xf numFmtId="0" fontId="0" fillId="0" borderId="46" xfId="0" applyFont="1" applyBorder="1" applyAlignment="1">
      <alignment vertical="center"/>
    </xf>
    <xf numFmtId="0" fontId="0" fillId="0" borderId="47" xfId="0" applyFont="1" applyBorder="1" applyAlignment="1">
      <alignment vertical="center"/>
    </xf>
    <xf numFmtId="0" fontId="21" fillId="0" borderId="48" xfId="0" applyFont="1" applyFill="1" applyBorder="1" applyAlignment="1">
      <alignment horizontal="left" vertical="center" wrapText="1"/>
    </xf>
    <xf numFmtId="0" fontId="0" fillId="0" borderId="0" xfId="0" applyFont="1" applyBorder="1" applyAlignment="1">
      <alignment vertical="center"/>
    </xf>
    <xf numFmtId="0" fontId="0" fillId="0" borderId="49" xfId="0" applyFont="1" applyBorder="1" applyAlignment="1">
      <alignment vertical="center"/>
    </xf>
    <xf numFmtId="0" fontId="21" fillId="0" borderId="50" xfId="0" applyFont="1" applyFill="1" applyBorder="1" applyAlignment="1">
      <alignment horizontal="left" vertical="center" shrinkToFit="1"/>
    </xf>
    <xf numFmtId="0" fontId="0" fillId="0" borderId="51" xfId="0" applyFont="1" applyBorder="1" applyAlignment="1">
      <alignment vertical="center" shrinkToFit="1"/>
    </xf>
    <xf numFmtId="0" fontId="0" fillId="0" borderId="52" xfId="0" applyFont="1" applyBorder="1" applyAlignment="1">
      <alignment vertical="center" shrinkToFit="1"/>
    </xf>
    <xf numFmtId="0" fontId="21" fillId="5" borderId="22" xfId="0" applyFont="1" applyFill="1" applyBorder="1" applyAlignment="1">
      <alignment horizontal="center" vertical="center" shrinkToFit="1"/>
    </xf>
    <xf numFmtId="0" fontId="21" fillId="5" borderId="23" xfId="0" applyFont="1" applyFill="1" applyBorder="1" applyAlignment="1">
      <alignment horizontal="center" vertical="center" shrinkToFit="1"/>
    </xf>
    <xf numFmtId="0" fontId="21" fillId="5" borderId="9"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7" xfId="0" applyFont="1" applyFill="1" applyBorder="1" applyAlignment="1">
      <alignment horizontal="center" vertical="center" shrinkToFit="1"/>
    </xf>
    <xf numFmtId="0" fontId="21" fillId="5" borderId="25" xfId="0" applyFont="1" applyFill="1" applyBorder="1" applyAlignment="1">
      <alignment horizontal="center" vertical="center" shrinkToFit="1"/>
    </xf>
    <xf numFmtId="0" fontId="21" fillId="6" borderId="22" xfId="0" applyFont="1" applyFill="1" applyBorder="1" applyAlignment="1" applyProtection="1">
      <alignment horizontal="center" vertical="center" shrinkToFit="1"/>
      <protection locked="0"/>
    </xf>
    <xf numFmtId="0" fontId="21" fillId="6" borderId="26" xfId="0" applyFont="1" applyFill="1" applyBorder="1" applyAlignment="1" applyProtection="1">
      <alignment horizontal="center" vertical="center" shrinkToFit="1"/>
      <protection locked="0"/>
    </xf>
    <xf numFmtId="0" fontId="21" fillId="6" borderId="23" xfId="0"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shrinkToFit="1"/>
      <protection locked="0"/>
    </xf>
    <xf numFmtId="0" fontId="21" fillId="6" borderId="24" xfId="0" applyFont="1" applyFill="1" applyBorder="1" applyAlignment="1" applyProtection="1">
      <alignment horizontal="center" vertical="center" shrinkToFit="1"/>
      <protection locked="0"/>
    </xf>
    <xf numFmtId="0" fontId="21" fillId="6" borderId="7"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1" fillId="6" borderId="0" xfId="0" applyFont="1" applyFill="1" applyBorder="1" applyAlignment="1" applyProtection="1">
      <alignment horizontal="center" vertical="center" shrinkToFit="1"/>
      <protection locked="0"/>
    </xf>
    <xf numFmtId="0" fontId="21" fillId="6" borderId="6" xfId="0" applyFont="1" applyFill="1" applyBorder="1" applyAlignment="1" applyProtection="1">
      <alignment horizontal="center" vertical="center" shrinkToFit="1"/>
      <protection locked="0"/>
    </xf>
    <xf numFmtId="0" fontId="21" fillId="6" borderId="3" xfId="0" applyFont="1" applyFill="1" applyBorder="1" applyAlignment="1" applyProtection="1">
      <alignment horizontal="center" vertical="center" shrinkToFit="1"/>
      <protection locked="0"/>
    </xf>
    <xf numFmtId="0" fontId="21" fillId="6" borderId="27" xfId="0" applyFont="1" applyFill="1" applyBorder="1" applyAlignment="1" applyProtection="1">
      <alignment horizontal="center" vertical="center" shrinkToFit="1"/>
      <protection locked="0"/>
    </xf>
    <xf numFmtId="0" fontId="21" fillId="6" borderId="29" xfId="0" applyFont="1" applyFill="1" applyBorder="1" applyAlignment="1" applyProtection="1">
      <alignment horizontal="center" vertical="center" shrinkToFit="1"/>
      <protection locked="0"/>
    </xf>
    <xf numFmtId="0" fontId="21" fillId="6" borderId="28" xfId="0" applyFont="1" applyFill="1" applyBorder="1" applyAlignment="1" applyProtection="1">
      <alignment horizontal="center" vertical="center" shrinkToFit="1"/>
      <protection locked="0"/>
    </xf>
    <xf numFmtId="0" fontId="21" fillId="5" borderId="30" xfId="0" applyFont="1" applyFill="1" applyBorder="1" applyAlignment="1">
      <alignment horizontal="center" vertical="center" shrinkToFit="1"/>
    </xf>
    <xf numFmtId="0" fontId="21" fillId="5" borderId="31" xfId="0" applyFont="1" applyFill="1" applyBorder="1" applyAlignment="1">
      <alignment horizontal="center" vertical="center" shrinkToFit="1"/>
    </xf>
    <xf numFmtId="0" fontId="21" fillId="6" borderId="30" xfId="0" applyFont="1" applyFill="1" applyBorder="1" applyAlignment="1" applyProtection="1">
      <alignment horizontal="center" vertical="center" shrinkToFit="1"/>
      <protection locked="0"/>
    </xf>
    <xf numFmtId="0" fontId="24" fillId="6" borderId="32" xfId="0" applyFont="1" applyFill="1" applyBorder="1" applyAlignment="1" applyProtection="1">
      <alignment horizontal="center" vertical="center" shrinkToFit="1"/>
      <protection locked="0"/>
    </xf>
    <xf numFmtId="0" fontId="24" fillId="6" borderId="31" xfId="0" applyFont="1" applyFill="1" applyBorder="1" applyAlignment="1" applyProtection="1">
      <alignment horizontal="center" vertical="center" shrinkToFit="1"/>
      <protection locked="0"/>
    </xf>
    <xf numFmtId="0" fontId="21" fillId="5" borderId="22" xfId="0" applyFont="1" applyFill="1" applyBorder="1" applyAlignment="1">
      <alignment horizontal="center" shrinkToFit="1"/>
    </xf>
    <xf numFmtId="0" fontId="21" fillId="5" borderId="23" xfId="0" applyFont="1" applyFill="1" applyBorder="1" applyAlignment="1">
      <alignment horizontal="center" shrinkToFit="1"/>
    </xf>
    <xf numFmtId="0" fontId="21" fillId="5" borderId="9" xfId="0" applyFont="1" applyFill="1" applyBorder="1" applyAlignment="1">
      <alignment horizontal="center" shrinkToFit="1"/>
    </xf>
    <xf numFmtId="0" fontId="21" fillId="5" borderId="24" xfId="0" applyFont="1" applyFill="1" applyBorder="1" applyAlignment="1">
      <alignment horizontal="center" shrinkToFit="1"/>
    </xf>
    <xf numFmtId="0" fontId="24" fillId="5" borderId="23" xfId="0" applyFont="1" applyFill="1" applyBorder="1" applyAlignment="1">
      <alignment horizontal="center" vertical="center" shrinkToFit="1"/>
    </xf>
    <xf numFmtId="0" fontId="24" fillId="5" borderId="7" xfId="0" applyFont="1" applyFill="1" applyBorder="1" applyAlignment="1">
      <alignment horizontal="center" vertical="center" shrinkToFit="1"/>
    </xf>
    <xf numFmtId="0" fontId="24" fillId="5" borderId="25" xfId="0" applyFont="1" applyFill="1" applyBorder="1" applyAlignment="1">
      <alignment horizontal="center" vertical="center" shrinkToFit="1"/>
    </xf>
    <xf numFmtId="0" fontId="24" fillId="0" borderId="23" xfId="0" applyFont="1" applyBorder="1" applyAlignment="1">
      <alignment horizontal="center" vertical="center" shrinkToFit="1"/>
    </xf>
    <xf numFmtId="0" fontId="21" fillId="6" borderId="22" xfId="0" applyFont="1" applyFill="1" applyBorder="1" applyAlignment="1">
      <alignment horizontal="center" vertical="center" shrinkToFit="1"/>
    </xf>
    <xf numFmtId="0" fontId="24" fillId="6" borderId="26" xfId="0" applyFont="1" applyFill="1" applyBorder="1" applyAlignment="1">
      <alignment horizontal="center" vertical="center" shrinkToFit="1"/>
    </xf>
    <xf numFmtId="0" fontId="24" fillId="6" borderId="23" xfId="0" applyFont="1" applyFill="1" applyBorder="1" applyAlignment="1">
      <alignment horizontal="center" vertical="center" shrinkToFit="1"/>
    </xf>
    <xf numFmtId="0" fontId="21" fillId="0" borderId="25" xfId="0" applyFont="1" applyBorder="1" applyAlignment="1">
      <alignment horizontal="center" vertical="center" shrinkToFit="1"/>
    </xf>
    <xf numFmtId="0" fontId="21" fillId="5" borderId="9" xfId="0" applyFont="1" applyFill="1" applyBorder="1" applyAlignment="1">
      <alignment horizontal="center" vertical="top" shrinkToFit="1"/>
    </xf>
    <xf numFmtId="0" fontId="21" fillId="5" borderId="24" xfId="0" applyFont="1" applyFill="1" applyBorder="1" applyAlignment="1">
      <alignment horizontal="center" vertical="top" shrinkToFit="1"/>
    </xf>
    <xf numFmtId="0" fontId="21" fillId="5" borderId="7" xfId="0" applyFont="1" applyFill="1" applyBorder="1" applyAlignment="1">
      <alignment horizontal="center" vertical="top" shrinkToFit="1"/>
    </xf>
    <xf numFmtId="0" fontId="21" fillId="5" borderId="25" xfId="0" applyFont="1" applyFill="1" applyBorder="1" applyAlignment="1">
      <alignment horizontal="center" vertical="top" shrinkToFit="1"/>
    </xf>
    <xf numFmtId="0" fontId="24" fillId="5" borderId="3"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1" fillId="6" borderId="6" xfId="0" applyFont="1" applyFill="1" applyBorder="1" applyAlignment="1">
      <alignment horizontal="center" vertical="center" shrinkToFit="1"/>
    </xf>
    <xf numFmtId="0" fontId="21" fillId="6" borderId="3" xfId="0" applyFont="1" applyFill="1" applyBorder="1" applyAlignment="1">
      <alignment horizontal="center" vertical="center" shrinkToFit="1"/>
    </xf>
    <xf numFmtId="0" fontId="23" fillId="6" borderId="22" xfId="0" applyFont="1" applyFill="1" applyBorder="1" applyAlignment="1">
      <alignment horizontal="center" vertical="center" shrinkToFit="1"/>
    </xf>
    <xf numFmtId="0" fontId="23" fillId="6" borderId="26" xfId="0" applyFont="1" applyFill="1" applyBorder="1" applyAlignment="1">
      <alignment horizontal="center" vertical="center" shrinkToFit="1"/>
    </xf>
    <xf numFmtId="0" fontId="23" fillId="6" borderId="23" xfId="0" applyFont="1" applyFill="1" applyBorder="1" applyAlignment="1">
      <alignment horizontal="center" vertical="center" shrinkToFit="1"/>
    </xf>
    <xf numFmtId="0" fontId="23" fillId="6" borderId="7" xfId="0" applyFont="1" applyFill="1" applyBorder="1" applyAlignment="1">
      <alignment horizontal="center" vertical="center" shrinkToFit="1"/>
    </xf>
    <xf numFmtId="0" fontId="23" fillId="6" borderId="10" xfId="0" applyFont="1" applyFill="1" applyBorder="1" applyAlignment="1">
      <alignment horizontal="center" vertical="center" shrinkToFit="1"/>
    </xf>
    <xf numFmtId="0" fontId="23" fillId="6" borderId="25" xfId="0" applyFont="1" applyFill="1" applyBorder="1" applyAlignment="1">
      <alignment horizontal="center" vertical="center" shrinkToFit="1"/>
    </xf>
    <xf numFmtId="0" fontId="23" fillId="6" borderId="6" xfId="0" applyFont="1" applyFill="1" applyBorder="1" applyAlignment="1">
      <alignment horizontal="center" vertical="center" shrinkToFit="1"/>
    </xf>
    <xf numFmtId="0" fontId="23" fillId="6" borderId="3" xfId="0" applyFont="1" applyFill="1" applyBorder="1" applyAlignment="1">
      <alignment horizontal="center" vertical="center" shrinkToFit="1"/>
    </xf>
    <xf numFmtId="0" fontId="27" fillId="6" borderId="26" xfId="0" applyFont="1" applyFill="1" applyBorder="1" applyAlignment="1">
      <alignment horizontal="center" vertical="center" shrinkToFit="1"/>
    </xf>
    <xf numFmtId="0" fontId="27" fillId="6" borderId="23" xfId="0" applyFont="1" applyFill="1" applyBorder="1" applyAlignment="1">
      <alignment horizontal="center" vertical="center" shrinkToFit="1"/>
    </xf>
    <xf numFmtId="0" fontId="21" fillId="6" borderId="27" xfId="0" applyFont="1" applyFill="1" applyBorder="1" applyAlignment="1">
      <alignment horizontal="center" vertical="center" shrinkToFit="1"/>
    </xf>
    <xf numFmtId="0" fontId="21" fillId="6" borderId="29" xfId="0" applyFont="1" applyFill="1" applyBorder="1" applyAlignment="1">
      <alignment horizontal="center" vertical="center" shrinkToFit="1"/>
    </xf>
    <xf numFmtId="0" fontId="21" fillId="6" borderId="28" xfId="0" applyFont="1" applyFill="1" applyBorder="1" applyAlignment="1">
      <alignment horizontal="center" vertical="center" shrinkToFit="1"/>
    </xf>
    <xf numFmtId="0" fontId="23" fillId="6" borderId="30" xfId="0" applyFont="1" applyFill="1" applyBorder="1" applyAlignment="1">
      <alignment horizontal="center" vertical="center" shrinkToFit="1"/>
    </xf>
    <xf numFmtId="0" fontId="27" fillId="6" borderId="32" xfId="0" applyFont="1" applyFill="1" applyBorder="1" applyAlignment="1">
      <alignment horizontal="center" vertical="center" shrinkToFit="1"/>
    </xf>
    <xf numFmtId="0" fontId="27" fillId="6" borderId="31" xfId="0" applyFont="1" applyFill="1" applyBorder="1" applyAlignment="1">
      <alignment horizontal="center" vertical="center" shrinkToFit="1"/>
    </xf>
    <xf numFmtId="0" fontId="21" fillId="6" borderId="7" xfId="0" applyFont="1" applyFill="1" applyBorder="1" applyAlignment="1">
      <alignment horizontal="center" vertical="center" shrinkToFit="1"/>
    </xf>
    <xf numFmtId="0" fontId="21" fillId="6" borderId="10" xfId="0" applyFont="1" applyFill="1" applyBorder="1" applyAlignment="1">
      <alignment horizontal="center" vertical="center" shrinkToFit="1"/>
    </xf>
    <xf numFmtId="0" fontId="21" fillId="6" borderId="25" xfId="0" applyFont="1" applyFill="1" applyBorder="1" applyAlignment="1">
      <alignment horizontal="center" vertical="center" shrinkToFit="1"/>
    </xf>
    <xf numFmtId="0" fontId="21" fillId="6" borderId="2" xfId="0" applyFont="1" applyFill="1" applyBorder="1" applyAlignment="1">
      <alignment horizontal="center" vertical="center" shrinkToFit="1"/>
    </xf>
    <xf numFmtId="0" fontId="23" fillId="6" borderId="9" xfId="0" applyFont="1" applyFill="1" applyBorder="1" applyAlignment="1">
      <alignment horizontal="center" vertical="center" shrinkToFit="1"/>
    </xf>
    <xf numFmtId="0" fontId="23" fillId="6" borderId="0" xfId="0" applyFont="1" applyFill="1" applyAlignment="1">
      <alignment horizontal="center" vertical="center" shrinkToFit="1"/>
    </xf>
    <xf numFmtId="0" fontId="23" fillId="6" borderId="24" xfId="0" applyFont="1" applyFill="1" applyBorder="1" applyAlignment="1">
      <alignment horizontal="center" vertical="center" shrinkToFit="1"/>
    </xf>
    <xf numFmtId="0" fontId="21" fillId="6" borderId="26" xfId="0" applyFont="1" applyFill="1" applyBorder="1" applyAlignment="1">
      <alignment horizontal="center" vertical="center" shrinkToFit="1"/>
    </xf>
    <xf numFmtId="0" fontId="21" fillId="6" borderId="23" xfId="0" applyFont="1" applyFill="1" applyBorder="1" applyAlignment="1">
      <alignment horizontal="center" vertical="center" shrinkToFit="1"/>
    </xf>
    <xf numFmtId="0" fontId="21" fillId="6" borderId="9" xfId="0" applyFont="1" applyFill="1" applyBorder="1" applyAlignment="1">
      <alignment horizontal="center" vertical="center" shrinkToFit="1"/>
    </xf>
    <xf numFmtId="0" fontId="21" fillId="6" borderId="0" xfId="0" applyFont="1" applyFill="1" applyBorder="1" applyAlignment="1">
      <alignment horizontal="center" vertical="center" shrinkToFit="1"/>
    </xf>
    <xf numFmtId="0" fontId="21" fillId="6" borderId="24" xfId="0" applyFont="1" applyFill="1" applyBorder="1" applyAlignment="1">
      <alignment horizontal="center" vertical="center" shrinkToFit="1"/>
    </xf>
    <xf numFmtId="0" fontId="21" fillId="6" borderId="0" xfId="0" applyFont="1" applyFill="1" applyAlignment="1">
      <alignment horizontal="center" vertical="center" shrinkToFit="1"/>
    </xf>
    <xf numFmtId="0" fontId="22" fillId="0" borderId="0" xfId="0" applyFont="1" applyAlignment="1">
      <alignment horizontal="left" vertical="center" shrinkToFit="1"/>
    </xf>
    <xf numFmtId="0" fontId="22" fillId="0" borderId="0" xfId="0" applyFont="1" applyBorder="1" applyAlignment="1">
      <alignment horizontal="left" vertical="center" shrinkToFit="1"/>
    </xf>
    <xf numFmtId="0" fontId="23" fillId="6" borderId="27" xfId="0" applyFont="1" applyFill="1" applyBorder="1" applyAlignment="1">
      <alignment horizontal="center" vertical="center" shrinkToFit="1"/>
    </xf>
    <xf numFmtId="0" fontId="23" fillId="6" borderId="29" xfId="0" applyFont="1" applyFill="1" applyBorder="1" applyAlignment="1">
      <alignment horizontal="center" vertical="center" shrinkToFit="1"/>
    </xf>
    <xf numFmtId="0" fontId="23" fillId="6" borderId="28" xfId="0" applyFont="1" applyFill="1" applyBorder="1" applyAlignment="1">
      <alignment horizontal="center" vertical="center" shrinkToFit="1"/>
    </xf>
    <xf numFmtId="0" fontId="0" fillId="0" borderId="0" xfId="0" applyAlignment="1">
      <alignment horizontal="left" vertical="center" shrinkToFit="1"/>
    </xf>
    <xf numFmtId="0" fontId="24" fillId="6" borderId="0" xfId="0" applyFont="1" applyFill="1" applyAlignment="1">
      <alignment horizontal="center" vertical="center" shrinkToFit="1"/>
    </xf>
    <xf numFmtId="0" fontId="24" fillId="0" borderId="0" xfId="0" applyFont="1" applyAlignment="1">
      <alignment horizontal="left" vertical="center" shrinkToFit="1"/>
    </xf>
    <xf numFmtId="0" fontId="0" fillId="0" borderId="0" xfId="0" applyBorder="1" applyAlignment="1">
      <alignment vertical="center"/>
    </xf>
    <xf numFmtId="0" fontId="0" fillId="0" borderId="49"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24" fillId="6" borderId="6" xfId="0" applyFont="1" applyFill="1" applyBorder="1" applyAlignment="1">
      <alignment horizontal="center" vertical="center" shrinkToFit="1"/>
    </xf>
    <xf numFmtId="0" fontId="24" fillId="6" borderId="3" xfId="0" applyFont="1" applyFill="1" applyBorder="1" applyAlignment="1">
      <alignment horizontal="center" vertical="center" shrinkToFit="1"/>
    </xf>
    <xf numFmtId="178" fontId="23" fillId="6" borderId="2" xfId="0" applyNumberFormat="1" applyFont="1" applyFill="1" applyBorder="1" applyAlignment="1">
      <alignment horizontal="right" vertical="center" shrinkToFit="1"/>
    </xf>
    <xf numFmtId="178" fontId="23" fillId="6" borderId="6" xfId="0" applyNumberFormat="1" applyFont="1" applyFill="1" applyBorder="1" applyAlignment="1">
      <alignment horizontal="right" vertical="center" shrinkToFit="1"/>
    </xf>
    <xf numFmtId="178" fontId="23" fillId="6" borderId="3" xfId="0" applyNumberFormat="1" applyFont="1" applyFill="1" applyBorder="1" applyAlignment="1">
      <alignment horizontal="right" vertical="center" shrinkToFit="1"/>
    </xf>
    <xf numFmtId="0" fontId="0" fillId="0" borderId="0" xfId="0" applyBorder="1" applyAlignment="1">
      <alignment vertical="center" shrinkToFit="1"/>
    </xf>
    <xf numFmtId="0" fontId="0" fillId="0" borderId="49" xfId="0" applyBorder="1" applyAlignment="1">
      <alignment vertical="center" shrinkToFit="1"/>
    </xf>
    <xf numFmtId="0" fontId="23" fillId="0" borderId="27"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28" xfId="0" applyFont="1" applyBorder="1" applyAlignment="1">
      <alignment horizontal="center" vertical="center" shrinkToFit="1"/>
    </xf>
    <xf numFmtId="0" fontId="22" fillId="0" borderId="146" xfId="0" applyFont="1" applyBorder="1" applyAlignment="1">
      <alignment horizontal="center" vertical="center" shrinkToFit="1"/>
    </xf>
    <xf numFmtId="0" fontId="22" fillId="0" borderId="147" xfId="0" applyFont="1" applyBorder="1" applyAlignment="1">
      <alignment horizontal="center" vertical="center" shrinkToFit="1"/>
    </xf>
    <xf numFmtId="49" fontId="17" fillId="6" borderId="10" xfId="0" applyNumberFormat="1" applyFont="1" applyFill="1" applyBorder="1" applyAlignment="1">
      <alignment horizontal="left" vertical="center" shrinkToFit="1"/>
    </xf>
    <xf numFmtId="49" fontId="0" fillId="0" borderId="10" xfId="0" applyNumberFormat="1" applyFont="1" applyBorder="1" applyAlignment="1">
      <alignment horizontal="left" vertical="center"/>
    </xf>
    <xf numFmtId="179" fontId="5" fillId="4" borderId="19" xfId="0" applyNumberFormat="1" applyFont="1" applyFill="1" applyBorder="1" applyAlignment="1">
      <alignment horizontal="right" vertical="center"/>
    </xf>
    <xf numFmtId="179" fontId="5" fillId="4" borderId="20" xfId="0" applyNumberFormat="1" applyFont="1" applyFill="1" applyBorder="1" applyAlignment="1">
      <alignment horizontal="right" vertical="center"/>
    </xf>
    <xf numFmtId="179" fontId="26" fillId="0" borderId="0" xfId="0" applyNumberFormat="1" applyFont="1" applyBorder="1" applyAlignment="1">
      <alignment horizontal="right" vertical="center" shrinkToFit="1"/>
    </xf>
    <xf numFmtId="0" fontId="26" fillId="0" borderId="0" xfId="0" applyFont="1" applyBorder="1" applyAlignment="1">
      <alignment horizontal="right" vertical="center" shrinkToFit="1"/>
    </xf>
    <xf numFmtId="0" fontId="29" fillId="0" borderId="0" xfId="0" applyFont="1" applyAlignment="1">
      <alignment horizontal="left" vertical="center"/>
    </xf>
    <xf numFmtId="0" fontId="30" fillId="0" borderId="0" xfId="0" applyFont="1" applyAlignment="1">
      <alignment horizontal="left" vertical="center"/>
    </xf>
    <xf numFmtId="0" fontId="0" fillId="8" borderId="24" xfId="0" applyFont="1" applyFill="1" applyBorder="1" applyAlignment="1">
      <alignment horizontal="center" vertical="center" shrinkToFit="1"/>
    </xf>
    <xf numFmtId="0" fontId="0" fillId="8" borderId="25" xfId="0" applyFont="1" applyFill="1" applyBorder="1" applyAlignment="1">
      <alignment horizontal="center" vertical="center" shrinkToFit="1"/>
    </xf>
    <xf numFmtId="0" fontId="2" fillId="8" borderId="7"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0" fontId="0" fillId="8" borderId="128" xfId="0" applyFont="1" applyFill="1" applyBorder="1" applyAlignment="1">
      <alignment horizontal="center" vertical="center" shrinkToFit="1"/>
    </xf>
    <xf numFmtId="0" fontId="2" fillId="8" borderId="2" xfId="0" applyFont="1" applyFill="1" applyBorder="1" applyAlignment="1">
      <alignment horizontal="center" vertical="center" shrinkToFit="1"/>
    </xf>
    <xf numFmtId="0" fontId="2" fillId="8" borderId="6" xfId="0" applyFont="1" applyFill="1" applyBorder="1" applyAlignment="1">
      <alignment horizontal="center" vertical="center" shrinkToFit="1"/>
    </xf>
    <xf numFmtId="0" fontId="0" fillId="8" borderId="129" xfId="0" applyFont="1" applyFill="1" applyBorder="1" applyAlignment="1">
      <alignment horizontal="center" vertical="center" shrinkToFit="1"/>
    </xf>
    <xf numFmtId="0" fontId="2" fillId="8" borderId="54" xfId="0" applyFont="1" applyFill="1" applyBorder="1" applyAlignment="1">
      <alignment horizontal="center" vertical="center" shrinkToFit="1"/>
    </xf>
    <xf numFmtId="0" fontId="0" fillId="8" borderId="130" xfId="0" applyFont="1" applyFill="1" applyBorder="1" applyAlignment="1">
      <alignment horizontal="center" vertical="center" shrinkToFit="1"/>
    </xf>
    <xf numFmtId="0" fontId="0" fillId="8" borderId="23" xfId="0" applyFont="1" applyFill="1" applyBorder="1" applyAlignment="1">
      <alignment horizontal="center" vertical="center"/>
    </xf>
    <xf numFmtId="0" fontId="0" fillId="8" borderId="24" xfId="0" applyFont="1" applyFill="1" applyBorder="1" applyAlignment="1">
      <alignment horizontal="center" vertical="center"/>
    </xf>
    <xf numFmtId="0" fontId="0" fillId="8" borderId="136" xfId="0" applyFont="1" applyFill="1" applyBorder="1" applyAlignment="1">
      <alignment horizontal="center" vertical="center"/>
    </xf>
    <xf numFmtId="0" fontId="2" fillId="8" borderId="57" xfId="0" applyFont="1" applyFill="1" applyBorder="1" applyAlignment="1">
      <alignment horizontal="center" vertical="center" wrapText="1"/>
    </xf>
    <xf numFmtId="0" fontId="0" fillId="8" borderId="58" xfId="0" applyFont="1" applyFill="1" applyBorder="1" applyAlignment="1">
      <alignment horizontal="center" vertical="center" wrapText="1"/>
    </xf>
    <xf numFmtId="0" fontId="0" fillId="8" borderId="58" xfId="0" applyFont="1" applyFill="1" applyBorder="1" applyAlignment="1">
      <alignment horizontal="center" vertical="center"/>
    </xf>
    <xf numFmtId="0" fontId="0" fillId="8" borderId="97" xfId="0" applyFont="1" applyFill="1" applyBorder="1" applyAlignment="1">
      <alignment horizontal="center" vertical="center"/>
    </xf>
    <xf numFmtId="0" fontId="2" fillId="8" borderId="60" xfId="0" applyFont="1" applyFill="1" applyBorder="1" applyAlignment="1">
      <alignment horizontal="center" vertical="center" shrinkToFit="1"/>
    </xf>
    <xf numFmtId="0" fontId="0" fillId="8" borderId="63" xfId="0" applyFont="1" applyFill="1" applyBorder="1" applyAlignment="1">
      <alignment horizontal="center" vertical="center" shrinkToFit="1"/>
    </xf>
    <xf numFmtId="0" fontId="0" fillId="8" borderId="135" xfId="0" applyFont="1" applyFill="1" applyBorder="1" applyAlignment="1">
      <alignment horizontal="center" vertical="center" shrinkToFit="1"/>
    </xf>
    <xf numFmtId="0" fontId="2" fillId="8" borderId="55" xfId="0" applyFont="1" applyFill="1" applyBorder="1" applyAlignment="1">
      <alignment horizontal="center" vertical="center" wrapText="1"/>
    </xf>
    <xf numFmtId="0" fontId="0" fillId="8" borderId="55" xfId="0" applyFont="1" applyFill="1" applyBorder="1" applyAlignment="1">
      <alignment horizontal="center" vertical="center" wrapText="1"/>
    </xf>
    <xf numFmtId="0" fontId="0" fillId="8" borderId="98" xfId="0" applyFont="1" applyFill="1" applyBorder="1" applyAlignment="1">
      <alignment horizontal="center" vertical="center" wrapText="1"/>
    </xf>
    <xf numFmtId="0" fontId="2" fillId="2" borderId="18" xfId="0" applyFont="1" applyFill="1" applyBorder="1" applyAlignment="1">
      <alignment horizontal="center" vertical="center" shrinkToFit="1"/>
    </xf>
    <xf numFmtId="0" fontId="0" fillId="0" borderId="125" xfId="0" applyBorder="1" applyAlignment="1">
      <alignment horizontal="center" vertical="center" shrinkToFit="1"/>
    </xf>
    <xf numFmtId="0" fontId="12" fillId="0" borderId="0" xfId="0" applyFont="1" applyAlignment="1">
      <alignment horizontal="center" vertical="center" shrinkToFit="1"/>
    </xf>
    <xf numFmtId="0" fontId="13" fillId="0" borderId="0" xfId="0" applyFont="1" applyAlignment="1">
      <alignment horizontal="center" vertical="center" shrinkToFit="1"/>
    </xf>
    <xf numFmtId="0" fontId="2" fillId="0" borderId="117" xfId="0" applyFont="1" applyBorder="1" applyAlignment="1">
      <alignment horizontal="center" vertical="center" shrinkToFit="1"/>
    </xf>
    <xf numFmtId="0" fontId="0" fillId="0" borderId="117" xfId="0" applyBorder="1" applyAlignment="1">
      <alignment horizontal="center" vertical="center" shrinkToFit="1"/>
    </xf>
    <xf numFmtId="0" fontId="57" fillId="0" borderId="2" xfId="0" applyFont="1" applyFill="1" applyBorder="1" applyAlignment="1">
      <alignment horizontal="center" vertical="center"/>
    </xf>
    <xf numFmtId="0" fontId="57" fillId="0" borderId="6" xfId="0" applyFont="1" applyFill="1" applyBorder="1" applyAlignment="1">
      <alignment horizontal="center" vertical="center"/>
    </xf>
    <xf numFmtId="0" fontId="57" fillId="0" borderId="3" xfId="0" applyFont="1" applyFill="1" applyBorder="1" applyAlignment="1">
      <alignment horizontal="center" vertical="center"/>
    </xf>
    <xf numFmtId="0" fontId="2" fillId="2" borderId="137" xfId="0" applyFont="1" applyFill="1" applyBorder="1" applyAlignment="1">
      <alignment horizontal="center" vertical="center" wrapText="1"/>
    </xf>
    <xf numFmtId="0" fontId="2" fillId="2" borderId="138" xfId="0" applyFont="1" applyFill="1" applyBorder="1" applyAlignment="1">
      <alignment horizontal="center" vertical="center" wrapText="1"/>
    </xf>
    <xf numFmtId="0" fontId="2" fillId="2" borderId="79"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126" xfId="0" applyBorder="1" applyAlignment="1">
      <alignment horizontal="center" vertical="center" shrinkToFit="1"/>
    </xf>
    <xf numFmtId="0" fontId="2" fillId="2" borderId="120" xfId="0" applyFont="1" applyFill="1" applyBorder="1" applyAlignment="1">
      <alignment horizontal="center" vertical="center" shrinkToFit="1"/>
    </xf>
    <xf numFmtId="0" fontId="0" fillId="0" borderId="124" xfId="0" applyBorder="1" applyAlignment="1">
      <alignment horizontal="center" vertical="center" shrinkToFit="1"/>
    </xf>
    <xf numFmtId="0" fontId="2" fillId="2" borderId="122" xfId="0" applyFont="1" applyFill="1" applyBorder="1" applyAlignment="1">
      <alignment horizontal="center" vertical="center" shrinkToFit="1"/>
    </xf>
    <xf numFmtId="0" fontId="0" fillId="0" borderId="21" xfId="0" applyBorder="1" applyAlignment="1">
      <alignment horizontal="center" vertical="center" shrinkToFit="1"/>
    </xf>
    <xf numFmtId="0" fontId="54" fillId="8" borderId="57" xfId="0" applyFont="1" applyFill="1" applyBorder="1" applyAlignment="1">
      <alignment horizontal="center" vertical="center" wrapText="1"/>
    </xf>
    <xf numFmtId="0" fontId="58" fillId="8" borderId="58" xfId="0" applyFont="1" applyFill="1" applyBorder="1" applyAlignment="1">
      <alignment horizontal="center" vertical="center" wrapText="1"/>
    </xf>
    <xf numFmtId="0" fontId="58" fillId="8" borderId="58" xfId="0" applyFont="1" applyFill="1" applyBorder="1" applyAlignment="1">
      <alignment horizontal="center" vertical="center"/>
    </xf>
    <xf numFmtId="0" fontId="58" fillId="8" borderId="97" xfId="0" applyFont="1" applyFill="1" applyBorder="1" applyAlignment="1">
      <alignment horizontal="center" vertical="center"/>
    </xf>
    <xf numFmtId="0" fontId="54" fillId="8" borderId="60" xfId="0" applyFont="1" applyFill="1" applyBorder="1" applyAlignment="1">
      <alignment horizontal="center" vertical="center" shrinkToFit="1"/>
    </xf>
    <xf numFmtId="0" fontId="58" fillId="8" borderId="63" xfId="0" applyFont="1" applyFill="1" applyBorder="1" applyAlignment="1">
      <alignment horizontal="center" vertical="center" shrinkToFit="1"/>
    </xf>
    <xf numFmtId="0" fontId="58" fillId="8" borderId="135" xfId="0" applyFont="1" applyFill="1" applyBorder="1" applyAlignment="1">
      <alignment horizontal="center" vertical="center" shrinkToFit="1"/>
    </xf>
    <xf numFmtId="0" fontId="54" fillId="8" borderId="55" xfId="0" applyFont="1" applyFill="1" applyBorder="1" applyAlignment="1">
      <alignment horizontal="center" vertical="center" wrapText="1"/>
    </xf>
    <xf numFmtId="0" fontId="58" fillId="8" borderId="55" xfId="0" applyFont="1" applyFill="1" applyBorder="1" applyAlignment="1">
      <alignment horizontal="center" vertical="center" wrapText="1"/>
    </xf>
    <xf numFmtId="0" fontId="58" fillId="8" borderId="98" xfId="0" applyFont="1" applyFill="1" applyBorder="1" applyAlignment="1">
      <alignment horizontal="center" vertical="center" wrapText="1"/>
    </xf>
    <xf numFmtId="0" fontId="54" fillId="8" borderId="7" xfId="0" applyFont="1" applyFill="1" applyBorder="1" applyAlignment="1">
      <alignment horizontal="center" vertical="center" shrinkToFit="1"/>
    </xf>
    <xf numFmtId="0" fontId="54" fillId="8" borderId="10" xfId="0" applyFont="1" applyFill="1" applyBorder="1" applyAlignment="1">
      <alignment horizontal="center" vertical="center" shrinkToFit="1"/>
    </xf>
    <xf numFmtId="0" fontId="58" fillId="8" borderId="128" xfId="0" applyFont="1" applyFill="1" applyBorder="1" applyAlignment="1">
      <alignment horizontal="center" vertical="center" shrinkToFit="1"/>
    </xf>
    <xf numFmtId="0" fontId="54" fillId="8" borderId="2" xfId="0" applyFont="1" applyFill="1" applyBorder="1" applyAlignment="1">
      <alignment horizontal="center" vertical="center" shrinkToFit="1"/>
    </xf>
    <xf numFmtId="0" fontId="54" fillId="8" borderId="6" xfId="0" applyFont="1" applyFill="1" applyBorder="1" applyAlignment="1">
      <alignment horizontal="center" vertical="center" shrinkToFit="1"/>
    </xf>
    <xf numFmtId="0" fontId="58" fillId="8" borderId="129" xfId="0" applyFont="1" applyFill="1" applyBorder="1" applyAlignment="1">
      <alignment horizontal="center" vertical="center" shrinkToFit="1"/>
    </xf>
    <xf numFmtId="0" fontId="54" fillId="8" borderId="54" xfId="0" applyFont="1" applyFill="1" applyBorder="1" applyAlignment="1">
      <alignment horizontal="center" vertical="center" shrinkToFit="1"/>
    </xf>
    <xf numFmtId="0" fontId="58" fillId="8" borderId="130" xfId="0" applyFont="1" applyFill="1" applyBorder="1" applyAlignment="1">
      <alignment horizontal="center" vertical="center" shrinkToFit="1"/>
    </xf>
    <xf numFmtId="0" fontId="7"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11" fillId="0" borderId="15" xfId="0" applyFont="1" applyBorder="1" applyAlignment="1">
      <alignment horizontal="left" vertical="center" shrinkToFit="1"/>
    </xf>
    <xf numFmtId="0" fontId="17" fillId="6" borderId="10" xfId="0" applyFont="1" applyFill="1" applyBorder="1" applyAlignment="1">
      <alignment horizontal="left" vertical="center" shrinkToFit="1"/>
    </xf>
    <xf numFmtId="0" fontId="0" fillId="0" borderId="10" xfId="0" applyBorder="1" applyAlignment="1">
      <alignment horizontal="left" vertical="center"/>
    </xf>
    <xf numFmtId="181" fontId="2" fillId="0" borderId="107" xfId="0" applyNumberFormat="1" applyFont="1" applyBorder="1" applyAlignment="1">
      <alignment horizontal="center" vertical="center" shrinkToFit="1"/>
    </xf>
    <xf numFmtId="181" fontId="0" fillId="0" borderId="108" xfId="0" applyNumberFormat="1" applyBorder="1" applyAlignment="1">
      <alignment horizontal="center" vertical="center" shrinkToFit="1"/>
    </xf>
    <xf numFmtId="181" fontId="0" fillId="0" borderId="109" xfId="0" applyNumberFormat="1" applyBorder="1" applyAlignment="1">
      <alignment horizontal="center" vertical="center" shrinkToFit="1"/>
    </xf>
    <xf numFmtId="0" fontId="3" fillId="0" borderId="0" xfId="0" applyFont="1" applyAlignment="1">
      <alignment horizontal="left" vertical="center" shrinkToFit="1"/>
    </xf>
    <xf numFmtId="0" fontId="35" fillId="0" borderId="0" xfId="0" applyFont="1" applyAlignment="1">
      <alignment horizontal="left" vertical="center" shrinkToFit="1"/>
    </xf>
    <xf numFmtId="0" fontId="14" fillId="6" borderId="0" xfId="0" applyFont="1" applyFill="1" applyBorder="1" applyAlignment="1">
      <alignment horizontal="left" vertical="center" shrinkToFit="1"/>
    </xf>
    <xf numFmtId="0" fontId="0" fillId="6" borderId="0" xfId="0" applyFont="1" applyFill="1" applyBorder="1" applyAlignment="1">
      <alignment horizontal="left" vertical="center" shrinkToFit="1"/>
    </xf>
    <xf numFmtId="0" fontId="0" fillId="6" borderId="0" xfId="0" applyFont="1" applyFill="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horizontal="center" vertical="center" shrinkToFit="1"/>
    </xf>
    <xf numFmtId="0" fontId="4" fillId="6" borderId="0" xfId="0" applyFont="1" applyFill="1" applyBorder="1" applyAlignment="1">
      <alignment horizontal="left" vertical="center" shrinkToFit="1"/>
    </xf>
    <xf numFmtId="0" fontId="2" fillId="6" borderId="0" xfId="0" applyFont="1" applyFill="1" applyBorder="1" applyAlignment="1">
      <alignment horizontal="left" vertical="center" shrinkToFit="1"/>
    </xf>
    <xf numFmtId="0" fontId="39" fillId="6" borderId="0" xfId="0" applyFont="1" applyFill="1" applyBorder="1" applyAlignment="1">
      <alignment horizontal="left" vertical="center" shrinkToFit="1"/>
    </xf>
    <xf numFmtId="0" fontId="50" fillId="0" borderId="0" xfId="0" applyFont="1" applyAlignment="1">
      <alignment horizontal="left" vertical="center" wrapText="1"/>
    </xf>
    <xf numFmtId="0" fontId="50" fillId="0" borderId="0" xfId="0" applyFont="1" applyAlignment="1">
      <alignment horizontal="left" vertical="center"/>
    </xf>
    <xf numFmtId="0" fontId="49" fillId="10" borderId="157" xfId="0" applyFont="1" applyFill="1" applyBorder="1" applyAlignment="1" applyProtection="1">
      <alignment horizontal="center" vertical="center"/>
      <protection locked="0"/>
    </xf>
    <xf numFmtId="0" fontId="49" fillId="10" borderId="135" xfId="0" applyFont="1" applyFill="1" applyBorder="1" applyAlignment="1" applyProtection="1">
      <alignment horizontal="center" vertical="center"/>
      <protection locked="0"/>
    </xf>
    <xf numFmtId="0" fontId="49" fillId="10" borderId="153" xfId="0" applyFont="1" applyFill="1" applyBorder="1" applyAlignment="1" applyProtection="1">
      <alignment horizontal="center" vertical="center"/>
      <protection locked="0"/>
    </xf>
    <xf numFmtId="0" fontId="49" fillId="0" borderId="148" xfId="0" applyFont="1" applyBorder="1" applyAlignment="1">
      <alignment horizontal="center" vertical="center"/>
    </xf>
    <xf numFmtId="0" fontId="49" fillId="0" borderId="73" xfId="0" applyFont="1" applyBorder="1" applyAlignment="1">
      <alignment horizontal="center" vertical="center"/>
    </xf>
    <xf numFmtId="0" fontId="49" fillId="0" borderId="150" xfId="0" applyFont="1" applyBorder="1" applyAlignment="1">
      <alignment horizontal="center" vertical="center"/>
    </xf>
    <xf numFmtId="0" fontId="49" fillId="0" borderId="74" xfId="0" applyFont="1" applyBorder="1" applyAlignment="1">
      <alignment horizontal="center" vertical="center"/>
    </xf>
    <xf numFmtId="0" fontId="49" fillId="0" borderId="152" xfId="0" applyFont="1" applyBorder="1" applyAlignment="1">
      <alignment horizontal="center" vertical="center"/>
    </xf>
    <xf numFmtId="0" fontId="49" fillId="0" borderId="154" xfId="0" applyFont="1" applyBorder="1" applyAlignment="1">
      <alignment horizontal="center" vertical="center"/>
    </xf>
    <xf numFmtId="0" fontId="49" fillId="10" borderId="156" xfId="0" applyFont="1" applyFill="1" applyBorder="1" applyAlignment="1" applyProtection="1">
      <alignment horizontal="center" vertical="center"/>
      <protection locked="0"/>
    </xf>
    <xf numFmtId="0" fontId="49" fillId="10" borderId="63" xfId="0" applyFont="1" applyFill="1" applyBorder="1" applyAlignment="1" applyProtection="1">
      <alignment horizontal="center" vertical="center"/>
      <protection locked="0"/>
    </xf>
    <xf numFmtId="0" fontId="49" fillId="10" borderId="151" xfId="0" applyFont="1" applyFill="1" applyBorder="1" applyAlignment="1" applyProtection="1">
      <alignment horizontal="center" vertical="center"/>
      <protection locked="0"/>
    </xf>
    <xf numFmtId="0" fontId="49" fillId="10" borderId="0" xfId="0" applyFont="1" applyFill="1" applyAlignment="1" applyProtection="1">
      <alignment horizontal="center" vertical="center"/>
      <protection locked="0"/>
    </xf>
    <xf numFmtId="0" fontId="51" fillId="9" borderId="0" xfId="0" applyFont="1" applyFill="1" applyAlignment="1">
      <alignment horizontal="center" vertical="center"/>
    </xf>
    <xf numFmtId="0" fontId="49" fillId="10" borderId="2" xfId="0" applyFont="1" applyFill="1" applyBorder="1" applyAlignment="1">
      <alignment horizontal="center" vertical="center"/>
    </xf>
    <xf numFmtId="0" fontId="49" fillId="10" borderId="3" xfId="0" applyFont="1" applyFill="1" applyBorder="1" applyAlignment="1">
      <alignment horizontal="center" vertical="center"/>
    </xf>
    <xf numFmtId="0" fontId="50" fillId="10" borderId="2" xfId="0" applyFont="1" applyFill="1" applyBorder="1" applyAlignment="1">
      <alignment horizontal="center" vertical="center"/>
    </xf>
    <xf numFmtId="0" fontId="50" fillId="10" borderId="3" xfId="0" applyFont="1" applyFill="1" applyBorder="1" applyAlignment="1">
      <alignment horizontal="center" vertical="center"/>
    </xf>
    <xf numFmtId="0" fontId="51" fillId="9" borderId="4" xfId="0" applyFont="1" applyFill="1" applyBorder="1" applyAlignment="1">
      <alignment horizontal="center" vertical="center"/>
    </xf>
    <xf numFmtId="0" fontId="59" fillId="0" borderId="1" xfId="0" applyFont="1" applyFill="1" applyBorder="1" applyAlignment="1" applyProtection="1">
      <alignment horizontal="center" vertical="center"/>
      <protection locked="0"/>
    </xf>
    <xf numFmtId="0" fontId="52" fillId="0" borderId="0" xfId="0" applyFont="1" applyAlignment="1">
      <alignment horizontal="center" vertical="center"/>
    </xf>
    <xf numFmtId="0" fontId="49" fillId="10" borderId="155" xfId="0" applyFont="1" applyFill="1" applyBorder="1" applyAlignment="1" applyProtection="1">
      <alignment horizontal="center" vertical="center"/>
      <protection locked="0"/>
    </xf>
    <xf numFmtId="0" fontId="49" fillId="10" borderId="60" xfId="0" applyFont="1" applyFill="1" applyBorder="1" applyAlignment="1" applyProtection="1">
      <alignment horizontal="center" vertical="center"/>
      <protection locked="0"/>
    </xf>
    <xf numFmtId="0" fontId="49" fillId="10" borderId="149" xfId="0" applyFont="1" applyFill="1" applyBorder="1" applyAlignment="1" applyProtection="1">
      <alignment horizontal="center" vertical="center"/>
      <protection locked="0"/>
    </xf>
    <xf numFmtId="0" fontId="49" fillId="0" borderId="0" xfId="0" applyFont="1" applyAlignment="1">
      <alignment horizontal="center" vertical="center"/>
    </xf>
    <xf numFmtId="0" fontId="51" fillId="9" borderId="1" xfId="0" applyFont="1" applyFill="1" applyBorder="1" applyAlignment="1">
      <alignment horizontal="center" vertical="center"/>
    </xf>
    <xf numFmtId="0" fontId="49" fillId="0" borderId="0" xfId="0" applyFont="1" applyAlignment="1">
      <alignment horizontal="left" vertical="center" wrapText="1"/>
    </xf>
    <xf numFmtId="0" fontId="56" fillId="10" borderId="0" xfId="0" applyFont="1" applyFill="1" applyAlignment="1" applyProtection="1">
      <alignment horizontal="center" vertical="center"/>
      <protection locked="0"/>
    </xf>
    <xf numFmtId="0" fontId="55" fillId="10" borderId="155" xfId="0" applyFont="1" applyFill="1" applyBorder="1" applyAlignment="1" applyProtection="1">
      <alignment horizontal="left" vertical="center" indent="1" shrinkToFit="1"/>
      <protection locked="0"/>
    </xf>
    <xf numFmtId="0" fontId="55" fillId="10" borderId="60" xfId="0" applyFont="1" applyFill="1" applyBorder="1" applyAlignment="1" applyProtection="1">
      <alignment horizontal="left" vertical="center" indent="1" shrinkToFit="1"/>
      <protection locked="0"/>
    </xf>
    <xf numFmtId="0" fontId="55" fillId="10" borderId="149" xfId="0" applyFont="1" applyFill="1" applyBorder="1" applyAlignment="1" applyProtection="1">
      <alignment horizontal="left" vertical="center" indent="1" shrinkToFit="1"/>
      <protection locked="0"/>
    </xf>
    <xf numFmtId="0" fontId="55" fillId="10" borderId="156" xfId="0" applyFont="1" applyFill="1" applyBorder="1" applyAlignment="1" applyProtection="1">
      <alignment horizontal="left" vertical="center" indent="1" shrinkToFit="1"/>
      <protection locked="0"/>
    </xf>
    <xf numFmtId="0" fontId="55" fillId="10" borderId="63" xfId="0" applyFont="1" applyFill="1" applyBorder="1" applyAlignment="1" applyProtection="1">
      <alignment horizontal="left" vertical="center" indent="1" shrinkToFit="1"/>
      <protection locked="0"/>
    </xf>
    <xf numFmtId="0" fontId="55" fillId="10" borderId="151" xfId="0" applyFont="1" applyFill="1" applyBorder="1" applyAlignment="1" applyProtection="1">
      <alignment horizontal="left" vertical="center" indent="1" shrinkToFit="1"/>
      <protection locked="0"/>
    </xf>
    <xf numFmtId="0" fontId="49" fillId="10" borderId="157" xfId="0" applyFont="1" applyFill="1" applyBorder="1" applyAlignment="1" applyProtection="1">
      <alignment horizontal="left" vertical="center" indent="1"/>
      <protection locked="0"/>
    </xf>
    <xf numFmtId="0" fontId="49" fillId="10" borderId="135" xfId="0" applyFont="1" applyFill="1" applyBorder="1" applyAlignment="1" applyProtection="1">
      <alignment horizontal="left" vertical="center" indent="1"/>
      <protection locked="0"/>
    </xf>
    <xf numFmtId="0" fontId="49" fillId="10" borderId="153" xfId="0" applyFont="1" applyFill="1" applyBorder="1" applyAlignment="1" applyProtection="1">
      <alignment horizontal="left" vertical="center" indent="1"/>
      <protection locked="0"/>
    </xf>
    <xf numFmtId="0" fontId="2" fillId="2" borderId="77" xfId="0" applyFont="1" applyFill="1" applyBorder="1" applyAlignment="1">
      <alignment horizontal="center" vertical="center" shrinkToFit="1"/>
    </xf>
    <xf numFmtId="0" fontId="0" fillId="0" borderId="85" xfId="0" applyBorder="1" applyAlignment="1">
      <alignment horizontal="center" vertical="center" shrinkToFit="1"/>
    </xf>
    <xf numFmtId="0" fontId="2" fillId="2" borderId="80" xfId="0" applyFont="1" applyFill="1"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2" fillId="2" borderId="83" xfId="0" applyFont="1" applyFill="1" applyBorder="1" applyAlignment="1">
      <alignment horizontal="center" vertical="center" shrinkToFit="1"/>
    </xf>
    <xf numFmtId="0" fontId="0" fillId="0" borderId="84" xfId="0" applyBorder="1" applyAlignment="1">
      <alignment horizontal="center" vertical="center" shrinkToFit="1"/>
    </xf>
    <xf numFmtId="0" fontId="0" fillId="0" borderId="4"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5" xfId="0" applyFont="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0" fillId="0" borderId="6" xfId="0" applyFont="1" applyBorder="1" applyAlignment="1">
      <alignment horizontal="center" vertical="center" shrinkToFit="1"/>
    </xf>
    <xf numFmtId="0" fontId="2" fillId="0" borderId="54"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87" xfId="0" applyFont="1" applyBorder="1" applyAlignment="1">
      <alignment horizontal="center" vertical="center" wrapText="1"/>
    </xf>
    <xf numFmtId="0" fontId="0" fillId="0" borderId="89" xfId="0" applyFont="1" applyBorder="1" applyAlignment="1">
      <alignment horizontal="center" vertical="center"/>
    </xf>
    <xf numFmtId="0" fontId="0" fillId="0" borderId="93" xfId="0" applyFont="1" applyBorder="1" applyAlignment="1">
      <alignment horizontal="center" vertical="center"/>
    </xf>
    <xf numFmtId="0" fontId="0" fillId="0" borderId="86" xfId="0" applyBorder="1" applyAlignment="1">
      <alignment horizontal="center" vertical="center" shrinkToFit="1"/>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21" xfId="0" applyFont="1" applyBorder="1" applyAlignment="1">
      <alignment horizontal="center" vertical="center"/>
    </xf>
    <xf numFmtId="0" fontId="2" fillId="0" borderId="57"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 fillId="0" borderId="60" xfId="0" applyFont="1" applyFill="1" applyBorder="1" applyAlignment="1">
      <alignment horizontal="center" vertical="center" shrinkToFit="1"/>
    </xf>
    <xf numFmtId="0" fontId="0" fillId="0" borderId="63" xfId="0" applyFont="1" applyBorder="1" applyAlignment="1">
      <alignment horizontal="center" vertical="center" shrinkToFit="1"/>
    </xf>
    <xf numFmtId="0" fontId="2" fillId="0" borderId="66"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2" fillId="2" borderId="78" xfId="0" applyFont="1" applyFill="1" applyBorder="1" applyAlignment="1">
      <alignment horizontal="center" vertical="center" shrinkToFit="1"/>
    </xf>
    <xf numFmtId="0" fontId="0" fillId="8" borderId="87" xfId="0" applyFont="1" applyFill="1" applyBorder="1" applyAlignment="1">
      <alignment horizontal="center" vertical="center" wrapText="1"/>
    </xf>
    <xf numFmtId="0" fontId="0" fillId="8" borderId="89"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4" xfId="0" applyFont="1" applyFill="1" applyBorder="1" applyAlignment="1">
      <alignment horizontal="center" vertical="center" shrinkToFit="1"/>
    </xf>
    <xf numFmtId="0" fontId="0" fillId="8" borderId="8" xfId="0" applyFont="1" applyFill="1" applyBorder="1" applyAlignment="1">
      <alignment horizontal="center" vertical="center" shrinkToFit="1"/>
    </xf>
    <xf numFmtId="0" fontId="0" fillId="8" borderId="5" xfId="0" applyFont="1" applyFill="1" applyBorder="1" applyAlignment="1">
      <alignment horizontal="center" vertical="center" shrinkToFit="1"/>
    </xf>
    <xf numFmtId="0" fontId="4" fillId="8" borderId="2" xfId="0" applyFont="1" applyFill="1" applyBorder="1" applyAlignment="1">
      <alignment horizontal="center" vertical="center" shrinkToFit="1"/>
    </xf>
    <xf numFmtId="0" fontId="4" fillId="8" borderId="6" xfId="0" applyFont="1" applyFill="1" applyBorder="1" applyAlignment="1">
      <alignment horizontal="center" vertical="center" shrinkToFit="1"/>
    </xf>
    <xf numFmtId="0" fontId="53" fillId="8" borderId="6" xfId="0" applyFont="1" applyFill="1" applyBorder="1" applyAlignment="1">
      <alignment horizontal="center" vertical="center" shrinkToFit="1"/>
    </xf>
    <xf numFmtId="0" fontId="4" fillId="8" borderId="54" xfId="0" applyFont="1" applyFill="1" applyBorder="1" applyAlignment="1">
      <alignment horizontal="center" vertical="center" shrinkToFit="1"/>
    </xf>
    <xf numFmtId="0" fontId="53" fillId="8" borderId="72" xfId="0" applyFont="1" applyFill="1" applyBorder="1" applyAlignment="1">
      <alignment horizontal="center" vertical="center" shrinkToFit="1"/>
    </xf>
    <xf numFmtId="0" fontId="0" fillId="8" borderId="4" xfId="0" applyFont="1" applyFill="1" applyBorder="1" applyAlignment="1">
      <alignment horizontal="center" vertical="center"/>
    </xf>
    <xf numFmtId="0" fontId="0" fillId="8" borderId="8" xfId="0" applyFont="1" applyFill="1" applyBorder="1" applyAlignment="1">
      <alignment horizontal="center" vertical="center"/>
    </xf>
    <xf numFmtId="0" fontId="0" fillId="8" borderId="96" xfId="0" applyFont="1" applyFill="1" applyBorder="1" applyAlignment="1">
      <alignment horizontal="center" vertical="center"/>
    </xf>
    <xf numFmtId="0" fontId="4" fillId="8" borderId="57" xfId="0" applyFont="1" applyFill="1" applyBorder="1" applyAlignment="1">
      <alignment horizontal="center" vertical="center" wrapText="1"/>
    </xf>
    <xf numFmtId="0" fontId="53" fillId="8" borderId="58" xfId="0" applyFont="1" applyFill="1" applyBorder="1" applyAlignment="1">
      <alignment horizontal="center" vertical="center" wrapText="1"/>
    </xf>
    <xf numFmtId="0" fontId="53" fillId="8" borderId="58" xfId="0" applyFont="1" applyFill="1" applyBorder="1" applyAlignment="1">
      <alignment horizontal="center" vertical="center"/>
    </xf>
    <xf numFmtId="0" fontId="53" fillId="8" borderId="97" xfId="0" applyFont="1" applyFill="1" applyBorder="1" applyAlignment="1">
      <alignment horizontal="center" vertical="center"/>
    </xf>
    <xf numFmtId="0" fontId="4" fillId="8" borderId="60" xfId="0" applyFont="1" applyFill="1" applyBorder="1" applyAlignment="1">
      <alignment horizontal="center" vertical="center" shrinkToFit="1"/>
    </xf>
    <xf numFmtId="0" fontId="53" fillId="8" borderId="63" xfId="0" applyFont="1" applyFill="1" applyBorder="1" applyAlignment="1">
      <alignment horizontal="center" vertical="center" shrinkToFit="1"/>
    </xf>
    <xf numFmtId="0" fontId="4" fillId="8" borderId="66" xfId="0" applyFont="1" applyFill="1" applyBorder="1" applyAlignment="1">
      <alignment horizontal="center" vertical="center" wrapText="1"/>
    </xf>
    <xf numFmtId="0" fontId="53" fillId="8" borderId="55" xfId="0" applyFont="1" applyFill="1" applyBorder="1" applyAlignment="1">
      <alignment horizontal="center" vertical="center" wrapText="1"/>
    </xf>
    <xf numFmtId="0" fontId="53" fillId="8" borderId="9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38100</xdr:colOff>
      <xdr:row>58</xdr:row>
      <xdr:rowOff>38100</xdr:rowOff>
    </xdr:from>
    <xdr:to>
      <xdr:col>6</xdr:col>
      <xdr:colOff>304800</xdr:colOff>
      <xdr:row>59</xdr:row>
      <xdr:rowOff>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3695700" y="16827500"/>
          <a:ext cx="266700" cy="2159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431800</xdr:colOff>
      <xdr:row>58</xdr:row>
      <xdr:rowOff>38100</xdr:rowOff>
    </xdr:from>
    <xdr:to>
      <xdr:col>14</xdr:col>
      <xdr:colOff>38100</xdr:colOff>
      <xdr:row>59</xdr:row>
      <xdr:rowOff>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8483600" y="14592300"/>
          <a:ext cx="266700" cy="2159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61</xdr:row>
      <xdr:rowOff>127000</xdr:rowOff>
    </xdr:from>
    <xdr:to>
      <xdr:col>4</xdr:col>
      <xdr:colOff>88900</xdr:colOff>
      <xdr:row>61</xdr:row>
      <xdr:rowOff>368300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905000" y="15443200"/>
          <a:ext cx="520700" cy="2413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19</xdr:row>
      <xdr:rowOff>0</xdr:rowOff>
    </xdr:from>
    <xdr:to>
      <xdr:col>8</xdr:col>
      <xdr:colOff>0</xdr:colOff>
      <xdr:row>21</xdr:row>
      <xdr:rowOff>0</xdr:rowOff>
    </xdr:to>
    <xdr:sp macro="" textlink="">
      <xdr:nvSpPr>
        <xdr:cNvPr id="2" name="正方形/長方形 1">
          <a:extLst>
            <a:ext uri="{FF2B5EF4-FFF2-40B4-BE49-F238E27FC236}">
              <a16:creationId xmlns:a16="http://schemas.microsoft.com/office/drawing/2014/main" id="{B1F8F8FE-EAB1-40C1-8D0A-C6103C7870B7}"/>
            </a:ext>
          </a:extLst>
        </xdr:cNvPr>
        <xdr:cNvSpPr/>
      </xdr:nvSpPr>
      <xdr:spPr>
        <a:xfrm>
          <a:off x="2438400" y="6560820"/>
          <a:ext cx="2438400" cy="6248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kumimoji="1" lang="ja-JP" altLang="en-US" sz="1100"/>
        </a:p>
      </xdr:txBody>
    </xdr:sp>
    <xdr:clientData/>
  </xdr:twoCellAnchor>
  <xdr:twoCellAnchor>
    <xdr:from>
      <xdr:col>3</xdr:col>
      <xdr:colOff>0</xdr:colOff>
      <xdr:row>18</xdr:row>
      <xdr:rowOff>158750</xdr:rowOff>
    </xdr:from>
    <xdr:to>
      <xdr:col>4</xdr:col>
      <xdr:colOff>0</xdr:colOff>
      <xdr:row>20</xdr:row>
      <xdr:rowOff>0</xdr:rowOff>
    </xdr:to>
    <xdr:cxnSp macro="">
      <xdr:nvCxnSpPr>
        <xdr:cNvPr id="5" name="コネクタ: カギ線 4">
          <a:extLst>
            <a:ext uri="{FF2B5EF4-FFF2-40B4-BE49-F238E27FC236}">
              <a16:creationId xmlns:a16="http://schemas.microsoft.com/office/drawing/2014/main" id="{55636AEF-ABC0-43D4-A62C-8FB891BC93DE}"/>
            </a:ext>
          </a:extLst>
        </xdr:cNvPr>
        <xdr:cNvCxnSpPr>
          <a:stCxn id="3" idx="3"/>
          <a:endCxn id="2" idx="1"/>
        </xdr:cNvCxnSpPr>
      </xdr:nvCxnSpPr>
      <xdr:spPr>
        <a:xfrm>
          <a:off x="1828800" y="7778750"/>
          <a:ext cx="609600" cy="47625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18</xdr:row>
      <xdr:rowOff>0</xdr:rowOff>
    </xdr:from>
    <xdr:to>
      <xdr:col>3</xdr:col>
      <xdr:colOff>0</xdr:colOff>
      <xdr:row>19</xdr:row>
      <xdr:rowOff>0</xdr:rowOff>
    </xdr:to>
    <xdr:sp macro="" textlink="">
      <xdr:nvSpPr>
        <xdr:cNvPr id="3" name="正方形/長方形 2">
          <a:extLst>
            <a:ext uri="{FF2B5EF4-FFF2-40B4-BE49-F238E27FC236}">
              <a16:creationId xmlns:a16="http://schemas.microsoft.com/office/drawing/2014/main" id="{4A6D0065-DCD5-471B-84EE-A61DF1C9197E}"/>
            </a:ext>
          </a:extLst>
        </xdr:cNvPr>
        <xdr:cNvSpPr/>
      </xdr:nvSpPr>
      <xdr:spPr>
        <a:xfrm>
          <a:off x="609600" y="7620000"/>
          <a:ext cx="1219200" cy="3175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19</xdr:row>
      <xdr:rowOff>0</xdr:rowOff>
    </xdr:from>
    <xdr:to>
      <xdr:col>8</xdr:col>
      <xdr:colOff>0</xdr:colOff>
      <xdr:row>21</xdr:row>
      <xdr:rowOff>0</xdr:rowOff>
    </xdr:to>
    <xdr:sp macro="" textlink="">
      <xdr:nvSpPr>
        <xdr:cNvPr id="2" name="正方形/長方形 1">
          <a:extLst>
            <a:ext uri="{FF2B5EF4-FFF2-40B4-BE49-F238E27FC236}">
              <a16:creationId xmlns:a16="http://schemas.microsoft.com/office/drawing/2014/main" id="{5C7D6CE6-811B-454D-A818-11C206028DB4}"/>
            </a:ext>
          </a:extLst>
        </xdr:cNvPr>
        <xdr:cNvSpPr/>
      </xdr:nvSpPr>
      <xdr:spPr>
        <a:xfrm>
          <a:off x="2438400" y="7810500"/>
          <a:ext cx="2438400" cy="6248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kumimoji="1" lang="ja-JP" altLang="en-US" sz="1100"/>
        </a:p>
      </xdr:txBody>
    </xdr:sp>
    <xdr:clientData/>
  </xdr:twoCellAnchor>
  <xdr:twoCellAnchor>
    <xdr:from>
      <xdr:col>3</xdr:col>
      <xdr:colOff>0</xdr:colOff>
      <xdr:row>18</xdr:row>
      <xdr:rowOff>158750</xdr:rowOff>
    </xdr:from>
    <xdr:to>
      <xdr:col>4</xdr:col>
      <xdr:colOff>0</xdr:colOff>
      <xdr:row>20</xdr:row>
      <xdr:rowOff>0</xdr:rowOff>
    </xdr:to>
    <xdr:cxnSp macro="">
      <xdr:nvCxnSpPr>
        <xdr:cNvPr id="3" name="コネクタ: カギ線 2">
          <a:extLst>
            <a:ext uri="{FF2B5EF4-FFF2-40B4-BE49-F238E27FC236}">
              <a16:creationId xmlns:a16="http://schemas.microsoft.com/office/drawing/2014/main" id="{616099EA-0637-4E9E-969A-F124715BDCB6}"/>
            </a:ext>
          </a:extLst>
        </xdr:cNvPr>
        <xdr:cNvCxnSpPr>
          <a:stCxn id="4" idx="3"/>
          <a:endCxn id="2" idx="1"/>
        </xdr:cNvCxnSpPr>
      </xdr:nvCxnSpPr>
      <xdr:spPr>
        <a:xfrm>
          <a:off x="1828800" y="7656830"/>
          <a:ext cx="609600" cy="46609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18</xdr:row>
      <xdr:rowOff>0</xdr:rowOff>
    </xdr:from>
    <xdr:to>
      <xdr:col>3</xdr:col>
      <xdr:colOff>0</xdr:colOff>
      <xdr:row>19</xdr:row>
      <xdr:rowOff>0</xdr:rowOff>
    </xdr:to>
    <xdr:sp macro="" textlink="">
      <xdr:nvSpPr>
        <xdr:cNvPr id="4" name="正方形/長方形 3">
          <a:extLst>
            <a:ext uri="{FF2B5EF4-FFF2-40B4-BE49-F238E27FC236}">
              <a16:creationId xmlns:a16="http://schemas.microsoft.com/office/drawing/2014/main" id="{1D81727E-B86F-4347-84AA-D73E3FE7A71B}"/>
            </a:ext>
          </a:extLst>
        </xdr:cNvPr>
        <xdr:cNvSpPr/>
      </xdr:nvSpPr>
      <xdr:spPr>
        <a:xfrm>
          <a:off x="609600" y="7498080"/>
          <a:ext cx="1219200" cy="3124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kumimoji="1" lang="ja-JP" altLang="en-US" sz="1100"/>
        </a:p>
      </xdr:txBody>
    </xdr:sp>
    <xdr:clientData/>
  </xdr:twoCellAnchor>
  <xdr:twoCellAnchor>
    <xdr:from>
      <xdr:col>1</xdr:col>
      <xdr:colOff>161925</xdr:colOff>
      <xdr:row>15</xdr:row>
      <xdr:rowOff>133350</xdr:rowOff>
    </xdr:from>
    <xdr:to>
      <xdr:col>2</xdr:col>
      <xdr:colOff>142875</xdr:colOff>
      <xdr:row>17</xdr:row>
      <xdr:rowOff>104775</xdr:rowOff>
    </xdr:to>
    <xdr:sp macro="" textlink="">
      <xdr:nvSpPr>
        <xdr:cNvPr id="5" name="楕円 4">
          <a:extLst>
            <a:ext uri="{FF2B5EF4-FFF2-40B4-BE49-F238E27FC236}">
              <a16:creationId xmlns:a16="http://schemas.microsoft.com/office/drawing/2014/main" id="{CE234F37-21EF-4F3A-8AA9-64DFCAB83E4A}"/>
            </a:ext>
          </a:extLst>
        </xdr:cNvPr>
        <xdr:cNvSpPr/>
      </xdr:nvSpPr>
      <xdr:spPr>
        <a:xfrm>
          <a:off x="771525" y="6734175"/>
          <a:ext cx="590550" cy="6000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171450</xdr:colOff>
      <xdr:row>17</xdr:row>
      <xdr:rowOff>180975</xdr:rowOff>
    </xdr:from>
    <xdr:to>
      <xdr:col>2</xdr:col>
      <xdr:colOff>152400</xdr:colOff>
      <xdr:row>19</xdr:row>
      <xdr:rowOff>152400</xdr:rowOff>
    </xdr:to>
    <xdr:sp macro="" textlink="">
      <xdr:nvSpPr>
        <xdr:cNvPr id="6" name="楕円 5">
          <a:extLst>
            <a:ext uri="{FF2B5EF4-FFF2-40B4-BE49-F238E27FC236}">
              <a16:creationId xmlns:a16="http://schemas.microsoft.com/office/drawing/2014/main" id="{4899684A-B3CF-4152-9C09-65C2E477D559}"/>
            </a:ext>
          </a:extLst>
        </xdr:cNvPr>
        <xdr:cNvSpPr/>
      </xdr:nvSpPr>
      <xdr:spPr>
        <a:xfrm>
          <a:off x="781050" y="7410450"/>
          <a:ext cx="590550" cy="6000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0</xdr:row>
      <xdr:rowOff>95250</xdr:rowOff>
    </xdr:from>
    <xdr:to>
      <xdr:col>9</xdr:col>
      <xdr:colOff>523875</xdr:colOff>
      <xdr:row>1</xdr:row>
      <xdr:rowOff>200025</xdr:rowOff>
    </xdr:to>
    <xdr:sp macro="" textlink="">
      <xdr:nvSpPr>
        <xdr:cNvPr id="7" name="テキスト ボックス 6">
          <a:extLst>
            <a:ext uri="{FF2B5EF4-FFF2-40B4-BE49-F238E27FC236}">
              <a16:creationId xmlns:a16="http://schemas.microsoft.com/office/drawing/2014/main" id="{344D5898-EFBA-45BB-A256-B5D3FB4F7F35}"/>
            </a:ext>
          </a:extLst>
        </xdr:cNvPr>
        <xdr:cNvSpPr txBox="1"/>
      </xdr:nvSpPr>
      <xdr:spPr>
        <a:xfrm>
          <a:off x="4972050" y="95250"/>
          <a:ext cx="1038225" cy="4191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71"/>
  <sheetViews>
    <sheetView tabSelected="1" topLeftCell="A6" zoomScaleNormal="100" zoomScaleSheetLayoutView="75" workbookViewId="0">
      <selection activeCell="S10" sqref="S10"/>
    </sheetView>
  </sheetViews>
  <sheetFormatPr defaultColWidth="10.6640625" defaultRowHeight="24" customHeight="1"/>
  <cols>
    <col min="1" max="1" width="4.6640625" style="42" customWidth="1"/>
    <col min="2" max="6" width="8.6640625" style="42" customWidth="1"/>
    <col min="7" max="7" width="5.6640625" style="42" customWidth="1"/>
    <col min="8" max="16" width="8.6640625" style="42" customWidth="1"/>
    <col min="17" max="17" width="2.6640625" style="42" customWidth="1"/>
    <col min="18" max="16384" width="10.6640625" style="42"/>
  </cols>
  <sheetData>
    <row r="1" spans="1:19" ht="20.100000000000001" customHeight="1">
      <c r="A1" s="46" t="s">
        <v>26</v>
      </c>
      <c r="B1" s="46"/>
      <c r="C1" s="46"/>
      <c r="D1" s="228"/>
      <c r="E1" s="228"/>
      <c r="F1" s="228"/>
      <c r="G1" s="228"/>
      <c r="H1" s="228"/>
      <c r="I1" s="228"/>
      <c r="J1" s="228"/>
      <c r="K1" s="228"/>
      <c r="L1" s="228"/>
      <c r="M1" s="228"/>
      <c r="N1" s="228"/>
      <c r="O1" s="229"/>
      <c r="P1" s="227"/>
      <c r="Q1" s="227"/>
    </row>
    <row r="2" spans="1:19" ht="20.100000000000001" customHeight="1">
      <c r="A2" s="46" t="s">
        <v>27</v>
      </c>
      <c r="B2" s="46"/>
      <c r="C2" s="46"/>
      <c r="D2" s="228"/>
      <c r="E2" s="228"/>
      <c r="F2" s="228"/>
      <c r="G2" s="228"/>
      <c r="H2" s="228"/>
      <c r="I2" s="228"/>
      <c r="J2" s="228"/>
      <c r="K2" s="228"/>
      <c r="L2" s="228"/>
      <c r="M2" s="228"/>
      <c r="N2" s="228"/>
      <c r="O2" s="229"/>
      <c r="P2" s="227"/>
      <c r="Q2" s="227"/>
    </row>
    <row r="3" spans="1:19" ht="21.9" customHeight="1">
      <c r="A3" s="46"/>
      <c r="B3" s="46"/>
      <c r="C3" s="46"/>
      <c r="D3" s="228"/>
      <c r="E3" s="228"/>
      <c r="F3" s="228"/>
      <c r="G3" s="228"/>
      <c r="H3" s="228"/>
      <c r="I3" s="228"/>
      <c r="J3" s="228"/>
      <c r="K3" s="228"/>
      <c r="L3" s="228"/>
      <c r="M3" s="283" t="s">
        <v>117</v>
      </c>
      <c r="N3" s="284"/>
      <c r="O3" s="284"/>
      <c r="P3" s="284"/>
      <c r="Q3" s="227"/>
    </row>
    <row r="4" spans="1:19" ht="21.9" customHeight="1">
      <c r="A4" s="46"/>
      <c r="B4" s="46"/>
      <c r="C4" s="46"/>
      <c r="D4" s="228"/>
      <c r="E4" s="228"/>
      <c r="F4" s="228"/>
      <c r="G4" s="228"/>
      <c r="H4" s="228"/>
      <c r="I4" s="228"/>
      <c r="J4" s="228"/>
      <c r="K4" s="228"/>
      <c r="L4" s="228"/>
      <c r="M4" s="228"/>
      <c r="N4" s="228"/>
      <c r="O4" s="46"/>
      <c r="P4" s="227"/>
      <c r="Q4" s="227"/>
    </row>
    <row r="5" spans="1:19" ht="21.9" customHeight="1">
      <c r="A5" s="46" t="s">
        <v>30</v>
      </c>
      <c r="B5" s="46"/>
      <c r="C5" s="46"/>
      <c r="D5" s="228"/>
      <c r="E5" s="228"/>
      <c r="F5" s="228"/>
      <c r="G5" s="228"/>
      <c r="H5" s="228"/>
      <c r="I5" s="228"/>
      <c r="J5" s="228"/>
      <c r="K5" s="228"/>
      <c r="L5" s="228"/>
      <c r="M5" s="228"/>
      <c r="N5" s="228"/>
      <c r="O5" s="46"/>
      <c r="P5" s="227"/>
      <c r="Q5" s="227"/>
    </row>
    <row r="6" spans="1:19" ht="21.9" customHeight="1">
      <c r="A6" s="46"/>
      <c r="B6" s="46"/>
      <c r="C6" s="46"/>
      <c r="D6" s="228"/>
      <c r="E6" s="228"/>
      <c r="F6" s="228"/>
      <c r="G6" s="228"/>
      <c r="H6" s="228"/>
      <c r="I6" s="228"/>
      <c r="J6" s="228"/>
      <c r="K6" s="228"/>
      <c r="L6" s="228"/>
      <c r="M6" s="228"/>
      <c r="N6" s="228"/>
      <c r="O6" s="46"/>
      <c r="P6" s="227"/>
      <c r="Q6" s="227"/>
    </row>
    <row r="7" spans="1:19" ht="21.9" customHeight="1">
      <c r="A7" s="46"/>
      <c r="B7" s="46"/>
      <c r="C7" s="46"/>
      <c r="D7" s="228"/>
      <c r="E7" s="228"/>
      <c r="F7" s="228"/>
      <c r="G7" s="228"/>
      <c r="H7" s="228"/>
      <c r="I7" s="285" t="s">
        <v>88</v>
      </c>
      <c r="J7" s="286"/>
      <c r="K7" s="283"/>
      <c r="L7" s="283"/>
      <c r="M7" s="283"/>
      <c r="N7" s="283"/>
      <c r="O7" s="283"/>
      <c r="P7" s="283"/>
      <c r="Q7" s="45"/>
    </row>
    <row r="8" spans="1:19" ht="21.9" customHeight="1">
      <c r="A8" s="46"/>
      <c r="B8" s="46"/>
      <c r="C8" s="46"/>
      <c r="D8" s="228"/>
      <c r="E8" s="228"/>
      <c r="F8" s="228"/>
      <c r="G8" s="228"/>
      <c r="H8" s="252" t="s">
        <v>28</v>
      </c>
      <c r="I8" s="285" t="s">
        <v>89</v>
      </c>
      <c r="J8" s="286"/>
      <c r="K8" s="283" t="s">
        <v>219</v>
      </c>
      <c r="L8" s="283"/>
      <c r="M8" s="283"/>
      <c r="N8" s="283"/>
      <c r="O8" s="283"/>
      <c r="P8" s="283"/>
      <c r="Q8" s="45"/>
    </row>
    <row r="9" spans="1:19" ht="21.9" customHeight="1">
      <c r="A9" s="46"/>
      <c r="B9" s="46"/>
      <c r="C9" s="46"/>
      <c r="D9" s="228"/>
      <c r="E9" s="228"/>
      <c r="F9" s="228"/>
      <c r="G9" s="228"/>
      <c r="H9" s="228"/>
      <c r="I9" s="285" t="s">
        <v>97</v>
      </c>
      <c r="J9" s="286"/>
      <c r="K9" s="283" t="s">
        <v>218</v>
      </c>
      <c r="L9" s="283"/>
      <c r="M9" s="283"/>
      <c r="N9" s="283"/>
      <c r="O9" s="283"/>
      <c r="P9" s="283"/>
      <c r="Q9" s="45"/>
    </row>
    <row r="10" spans="1:19" ht="21.9" customHeight="1">
      <c r="A10" s="46"/>
      <c r="B10" s="46"/>
      <c r="C10" s="46"/>
      <c r="D10" s="228"/>
      <c r="E10" s="228"/>
      <c r="F10" s="228"/>
      <c r="G10" s="228"/>
      <c r="H10" s="228"/>
      <c r="I10" s="228"/>
      <c r="J10" s="228"/>
      <c r="K10" s="228"/>
      <c r="L10" s="228"/>
      <c r="M10" s="228"/>
      <c r="N10" s="228"/>
      <c r="O10" s="229"/>
      <c r="P10" s="227"/>
      <c r="Q10" s="227"/>
    </row>
    <row r="11" spans="1:19" ht="30" customHeight="1">
      <c r="A11" s="287" t="s">
        <v>33</v>
      </c>
      <c r="B11" s="287"/>
      <c r="C11" s="287"/>
      <c r="D11" s="287"/>
      <c r="E11" s="287"/>
      <c r="F11" s="287"/>
      <c r="G11" s="287"/>
      <c r="H11" s="287"/>
      <c r="I11" s="287"/>
      <c r="J11" s="287"/>
      <c r="K11" s="287"/>
      <c r="L11" s="287"/>
      <c r="M11" s="287"/>
      <c r="N11" s="287"/>
      <c r="O11" s="287"/>
      <c r="P11" s="287"/>
      <c r="Q11" s="287"/>
      <c r="R11" s="43"/>
      <c r="S11" s="43"/>
    </row>
    <row r="12" spans="1:19" ht="21.9" customHeight="1">
      <c r="A12" s="45"/>
      <c r="B12" s="45"/>
      <c r="C12" s="45"/>
      <c r="D12" s="45"/>
      <c r="E12" s="45"/>
      <c r="F12" s="45"/>
      <c r="G12" s="45"/>
      <c r="H12" s="45"/>
      <c r="I12" s="45"/>
      <c r="J12" s="45"/>
      <c r="K12" s="45"/>
      <c r="L12" s="45"/>
      <c r="M12" s="45"/>
      <c r="N12" s="45"/>
      <c r="O12" s="45"/>
      <c r="P12" s="45"/>
      <c r="Q12" s="45"/>
      <c r="R12" s="43"/>
      <c r="S12" s="43"/>
    </row>
    <row r="13" spans="1:19" ht="21.9" customHeight="1">
      <c r="A13" s="280" t="s">
        <v>98</v>
      </c>
      <c r="B13" s="281"/>
      <c r="C13" s="281"/>
      <c r="D13" s="281"/>
      <c r="E13" s="281"/>
      <c r="F13" s="281"/>
      <c r="G13" s="281"/>
      <c r="H13" s="281"/>
      <c r="I13" s="281"/>
      <c r="J13" s="281"/>
      <c r="K13" s="281"/>
      <c r="L13" s="281"/>
      <c r="M13" s="281"/>
      <c r="N13" s="281"/>
      <c r="O13" s="281"/>
      <c r="P13" s="281"/>
      <c r="Q13" s="282"/>
      <c r="R13" s="43"/>
      <c r="S13" s="43"/>
    </row>
    <row r="14" spans="1:19" ht="21.9" customHeight="1">
      <c r="A14" s="280" t="s">
        <v>99</v>
      </c>
      <c r="B14" s="281"/>
      <c r="C14" s="281"/>
      <c r="D14" s="281"/>
      <c r="E14" s="281"/>
      <c r="F14" s="281"/>
      <c r="G14" s="281"/>
      <c r="H14" s="281"/>
      <c r="I14" s="281"/>
      <c r="J14" s="281"/>
      <c r="K14" s="281"/>
      <c r="L14" s="281"/>
      <c r="M14" s="281"/>
      <c r="N14" s="281"/>
      <c r="O14" s="281"/>
      <c r="P14" s="281"/>
      <c r="Q14" s="282"/>
      <c r="R14" s="43"/>
      <c r="S14" s="43"/>
    </row>
    <row r="15" spans="1:19" ht="21.9" customHeight="1">
      <c r="A15" s="280" t="s">
        <v>100</v>
      </c>
      <c r="B15" s="281"/>
      <c r="C15" s="281"/>
      <c r="D15" s="281"/>
      <c r="E15" s="281"/>
      <c r="F15" s="281"/>
      <c r="G15" s="281"/>
      <c r="H15" s="281"/>
      <c r="I15" s="281"/>
      <c r="J15" s="281"/>
      <c r="K15" s="281"/>
      <c r="L15" s="281"/>
      <c r="M15" s="281"/>
      <c r="N15" s="281"/>
      <c r="O15" s="281"/>
      <c r="P15" s="281"/>
      <c r="Q15" s="282"/>
      <c r="R15" s="43"/>
      <c r="S15" s="43"/>
    </row>
    <row r="16" spans="1:19" ht="21.9" customHeight="1">
      <c r="A16" s="280" t="s">
        <v>101</v>
      </c>
      <c r="B16" s="281"/>
      <c r="C16" s="281"/>
      <c r="D16" s="281"/>
      <c r="E16" s="281"/>
      <c r="F16" s="281"/>
      <c r="G16" s="281"/>
      <c r="H16" s="281"/>
      <c r="I16" s="281"/>
      <c r="J16" s="281"/>
      <c r="K16" s="281"/>
      <c r="L16" s="281"/>
      <c r="M16" s="281"/>
      <c r="N16" s="281"/>
      <c r="O16" s="281"/>
      <c r="P16" s="281"/>
      <c r="Q16" s="282"/>
      <c r="R16" s="43"/>
      <c r="S16" s="43"/>
    </row>
    <row r="17" spans="1:19" ht="21.9" customHeight="1">
      <c r="A17" s="45"/>
      <c r="B17" s="45"/>
      <c r="C17" s="45"/>
      <c r="D17" s="45"/>
      <c r="E17" s="45"/>
      <c r="F17" s="45"/>
      <c r="G17" s="45"/>
      <c r="H17" s="45"/>
      <c r="I17" s="45"/>
      <c r="J17" s="45"/>
      <c r="K17" s="45"/>
      <c r="L17" s="45"/>
      <c r="M17" s="45"/>
      <c r="N17" s="45"/>
      <c r="O17" s="45"/>
      <c r="P17" s="45"/>
      <c r="Q17" s="45"/>
      <c r="R17" s="43"/>
      <c r="S17" s="43"/>
    </row>
    <row r="18" spans="1:19" ht="21.9" customHeight="1">
      <c r="A18" s="46" t="s">
        <v>34</v>
      </c>
      <c r="B18" s="45"/>
      <c r="C18" s="45"/>
      <c r="D18" s="45"/>
      <c r="E18" s="45"/>
      <c r="F18" s="45"/>
      <c r="G18" s="45"/>
      <c r="H18" s="45"/>
      <c r="I18" s="45"/>
      <c r="J18" s="45"/>
      <c r="K18" s="45"/>
      <c r="L18" s="45"/>
      <c r="M18" s="45"/>
      <c r="N18" s="45"/>
      <c r="O18" s="45"/>
      <c r="P18" s="45"/>
      <c r="Q18" s="45"/>
      <c r="R18" s="43"/>
      <c r="S18" s="43"/>
    </row>
    <row r="19" spans="1:19" ht="21.9" customHeight="1">
      <c r="A19" s="45"/>
      <c r="B19" s="45"/>
      <c r="C19" s="45"/>
      <c r="D19" s="45"/>
      <c r="E19" s="45"/>
      <c r="F19" s="45"/>
      <c r="G19" s="45"/>
      <c r="H19" s="45"/>
      <c r="I19" s="45"/>
      <c r="J19" s="45"/>
      <c r="K19" s="45"/>
      <c r="L19" s="45"/>
      <c r="M19" s="45"/>
      <c r="N19" s="45"/>
      <c r="O19" s="45"/>
      <c r="P19" s="45"/>
      <c r="Q19" s="45"/>
      <c r="R19" s="43"/>
      <c r="S19" s="43"/>
    </row>
    <row r="20" spans="1:19" ht="21.9" customHeight="1">
      <c r="A20" s="50" t="s">
        <v>35</v>
      </c>
      <c r="B20" s="45"/>
      <c r="C20" s="45"/>
      <c r="D20" s="45"/>
      <c r="E20" s="45"/>
      <c r="F20" s="45"/>
      <c r="G20" s="45"/>
      <c r="H20" s="45"/>
      <c r="I20" s="45"/>
      <c r="J20" s="45"/>
      <c r="K20" s="45"/>
      <c r="L20" s="45"/>
      <c r="M20" s="45"/>
      <c r="N20" s="45"/>
      <c r="O20" s="45"/>
      <c r="P20" s="45"/>
      <c r="Q20" s="45"/>
      <c r="R20" s="43"/>
      <c r="S20" s="43"/>
    </row>
    <row r="21" spans="1:19" ht="21.9" customHeight="1">
      <c r="A21" s="46" t="s">
        <v>36</v>
      </c>
      <c r="B21" s="45"/>
      <c r="C21" s="45"/>
      <c r="D21" s="45"/>
      <c r="E21" s="45"/>
      <c r="F21" s="45"/>
      <c r="G21" s="45"/>
      <c r="H21" s="45"/>
      <c r="I21" s="45"/>
      <c r="J21" s="45"/>
      <c r="K21" s="45"/>
      <c r="L21" s="45"/>
      <c r="M21" s="45"/>
      <c r="N21" s="45"/>
      <c r="O21" s="45"/>
      <c r="P21" s="45"/>
      <c r="Q21" s="45"/>
      <c r="R21" s="43"/>
      <c r="S21" s="43"/>
    </row>
    <row r="22" spans="1:19" ht="21.9" customHeight="1">
      <c r="A22" s="46" t="s">
        <v>37</v>
      </c>
      <c r="B22" s="45"/>
      <c r="C22" s="45"/>
      <c r="D22" s="45"/>
      <c r="E22" s="45"/>
      <c r="F22" s="45"/>
      <c r="G22" s="45"/>
      <c r="H22" s="45"/>
      <c r="I22" s="45"/>
      <c r="J22" s="45"/>
      <c r="K22" s="45"/>
      <c r="L22" s="45"/>
      <c r="M22" s="45"/>
      <c r="N22" s="45"/>
      <c r="O22" s="45"/>
      <c r="P22" s="45"/>
      <c r="Q22" s="45"/>
      <c r="R22" s="43"/>
      <c r="S22" s="43"/>
    </row>
    <row r="23" spans="1:19" ht="21.9" customHeight="1">
      <c r="A23" s="46" t="s">
        <v>38</v>
      </c>
      <c r="B23" s="45"/>
      <c r="C23" s="45"/>
      <c r="D23" s="45"/>
      <c r="E23" s="45"/>
      <c r="F23" s="45"/>
      <c r="G23" s="45"/>
      <c r="H23" s="45"/>
      <c r="I23" s="45"/>
      <c r="J23" s="45"/>
      <c r="K23" s="45"/>
      <c r="L23" s="45"/>
      <c r="M23" s="45"/>
      <c r="N23" s="45"/>
      <c r="O23" s="45"/>
      <c r="P23" s="45"/>
      <c r="Q23" s="45"/>
      <c r="R23" s="43"/>
      <c r="S23" s="43"/>
    </row>
    <row r="24" spans="1:19" ht="21.9" customHeight="1">
      <c r="A24" s="46"/>
      <c r="B24" s="45"/>
      <c r="C24" s="45"/>
      <c r="D24" s="45"/>
      <c r="E24" s="45"/>
      <c r="F24" s="45"/>
      <c r="G24" s="45"/>
      <c r="H24" s="45"/>
      <c r="I24" s="45"/>
      <c r="J24" s="45"/>
      <c r="K24" s="45"/>
      <c r="L24" s="45"/>
      <c r="M24" s="45"/>
      <c r="N24" s="45"/>
      <c r="O24" s="45"/>
      <c r="P24" s="45"/>
      <c r="Q24" s="45"/>
      <c r="R24" s="43"/>
      <c r="S24" s="43"/>
    </row>
    <row r="25" spans="1:19" ht="21.9" customHeight="1">
      <c r="A25" s="50" t="s">
        <v>39</v>
      </c>
      <c r="B25" s="45"/>
      <c r="C25" s="45"/>
      <c r="D25" s="45"/>
      <c r="E25" s="45"/>
      <c r="F25" s="45"/>
      <c r="G25" s="45"/>
      <c r="H25" s="45"/>
      <c r="I25" s="45"/>
      <c r="J25" s="45"/>
      <c r="K25" s="45"/>
      <c r="L25" s="45"/>
      <c r="M25" s="45"/>
      <c r="N25" s="45"/>
      <c r="O25" s="45"/>
      <c r="P25" s="45"/>
      <c r="Q25" s="45"/>
      <c r="R25" s="43"/>
      <c r="S25" s="43"/>
    </row>
    <row r="26" spans="1:19" ht="21.9" customHeight="1">
      <c r="A26" s="46" t="s">
        <v>40</v>
      </c>
      <c r="B26" s="45"/>
      <c r="C26" s="45"/>
      <c r="D26" s="45"/>
      <c r="E26" s="45"/>
      <c r="F26" s="45"/>
      <c r="G26" s="45"/>
      <c r="H26" s="45"/>
      <c r="I26" s="45"/>
      <c r="J26" s="45"/>
      <c r="K26" s="45"/>
      <c r="L26" s="45"/>
      <c r="M26" s="45"/>
      <c r="N26" s="45"/>
      <c r="O26" s="45"/>
      <c r="P26" s="45"/>
      <c r="Q26" s="45"/>
      <c r="R26" s="43"/>
      <c r="S26" s="43"/>
    </row>
    <row r="27" spans="1:19" ht="21.9" customHeight="1">
      <c r="A27" s="46"/>
      <c r="B27" s="277" t="s">
        <v>64</v>
      </c>
      <c r="C27" s="278"/>
      <c r="D27" s="277" t="s">
        <v>65</v>
      </c>
      <c r="E27" s="279"/>
      <c r="F27" s="279"/>
      <c r="G27" s="279"/>
      <c r="H27" s="278"/>
      <c r="I27" s="277" t="s">
        <v>66</v>
      </c>
      <c r="J27" s="279"/>
      <c r="K27" s="279"/>
      <c r="L27" s="278"/>
      <c r="M27" s="277" t="s">
        <v>67</v>
      </c>
      <c r="N27" s="279"/>
      <c r="O27" s="279"/>
      <c r="P27" s="278"/>
      <c r="Q27" s="45"/>
      <c r="R27" s="43"/>
      <c r="S27" s="43"/>
    </row>
    <row r="28" spans="1:19" ht="21.9" customHeight="1">
      <c r="A28" s="46"/>
      <c r="B28" s="301" t="s">
        <v>95</v>
      </c>
      <c r="C28" s="302"/>
      <c r="D28" s="297" t="s">
        <v>68</v>
      </c>
      <c r="E28" s="298"/>
      <c r="F28" s="298"/>
      <c r="G28" s="298"/>
      <c r="H28" s="299"/>
      <c r="I28" s="307"/>
      <c r="J28" s="308"/>
      <c r="K28" s="308"/>
      <c r="L28" s="309"/>
      <c r="M28" s="288">
        <f>'別記様式1-1号'!L18</f>
        <v>0</v>
      </c>
      <c r="N28" s="289"/>
      <c r="O28" s="289"/>
      <c r="P28" s="290"/>
      <c r="Q28" s="45"/>
      <c r="R28" s="43"/>
      <c r="S28" s="43"/>
    </row>
    <row r="29" spans="1:19" ht="21.9" customHeight="1">
      <c r="A29" s="46"/>
      <c r="B29" s="303"/>
      <c r="C29" s="304"/>
      <c r="D29" s="297" t="s">
        <v>70</v>
      </c>
      <c r="E29" s="298"/>
      <c r="F29" s="298"/>
      <c r="G29" s="298"/>
      <c r="H29" s="299"/>
      <c r="I29" s="307"/>
      <c r="J29" s="308"/>
      <c r="K29" s="308"/>
      <c r="L29" s="309"/>
      <c r="M29" s="288">
        <f>'別記様式1-1号'!L27</f>
        <v>0</v>
      </c>
      <c r="N29" s="289"/>
      <c r="O29" s="289"/>
      <c r="P29" s="290"/>
      <c r="Q29" s="45"/>
      <c r="R29" s="43"/>
      <c r="S29" s="43"/>
    </row>
    <row r="30" spans="1:19" ht="21.9" customHeight="1">
      <c r="A30" s="46"/>
      <c r="B30" s="303"/>
      <c r="C30" s="304"/>
      <c r="D30" s="297" t="s">
        <v>70</v>
      </c>
      <c r="E30" s="298"/>
      <c r="F30" s="298"/>
      <c r="G30" s="298"/>
      <c r="H30" s="299"/>
      <c r="I30" s="307"/>
      <c r="J30" s="308"/>
      <c r="K30" s="308"/>
      <c r="L30" s="309"/>
      <c r="M30" s="288">
        <f>'別記様式1-1号'!L36</f>
        <v>0</v>
      </c>
      <c r="N30" s="289"/>
      <c r="O30" s="289"/>
      <c r="P30" s="290"/>
      <c r="Q30" s="45"/>
      <c r="R30" s="43"/>
      <c r="S30" s="43"/>
    </row>
    <row r="31" spans="1:19" ht="21.9" customHeight="1">
      <c r="A31" s="46"/>
      <c r="B31" s="305"/>
      <c r="C31" s="306"/>
      <c r="D31" s="297"/>
      <c r="E31" s="298"/>
      <c r="F31" s="298"/>
      <c r="G31" s="298"/>
      <c r="H31" s="299"/>
      <c r="I31" s="297"/>
      <c r="J31" s="298"/>
      <c r="K31" s="298"/>
      <c r="L31" s="299"/>
      <c r="M31" s="300"/>
      <c r="N31" s="289"/>
      <c r="O31" s="289"/>
      <c r="P31" s="290"/>
      <c r="Q31" s="45"/>
      <c r="R31" s="43"/>
      <c r="S31" s="43"/>
    </row>
    <row r="32" spans="1:19" ht="21.9" customHeight="1">
      <c r="A32" s="45"/>
      <c r="B32" s="291" t="s">
        <v>72</v>
      </c>
      <c r="C32" s="292"/>
      <c r="D32" s="291"/>
      <c r="E32" s="293"/>
      <c r="F32" s="293"/>
      <c r="G32" s="293"/>
      <c r="H32" s="292"/>
      <c r="I32" s="291"/>
      <c r="J32" s="293"/>
      <c r="K32" s="293"/>
      <c r="L32" s="292"/>
      <c r="M32" s="51" t="s">
        <v>82</v>
      </c>
      <c r="N32" s="294">
        <f>SUM(M28:P31)</f>
        <v>0</v>
      </c>
      <c r="O32" s="295"/>
      <c r="P32" s="296"/>
      <c r="Q32" s="45"/>
      <c r="R32" s="43"/>
      <c r="S32" s="43"/>
    </row>
    <row r="33" spans="1:19" ht="21.9" customHeight="1">
      <c r="A33" s="45"/>
      <c r="B33" s="45"/>
      <c r="C33" s="45"/>
      <c r="D33" s="45"/>
      <c r="E33" s="45"/>
      <c r="F33" s="45"/>
      <c r="G33" s="45"/>
      <c r="H33" s="45"/>
      <c r="I33" s="45"/>
      <c r="J33" s="45"/>
      <c r="K33" s="45"/>
      <c r="L33" s="45"/>
      <c r="M33" s="45"/>
      <c r="N33" s="45"/>
      <c r="O33" s="45"/>
      <c r="P33" s="45"/>
      <c r="Q33" s="45"/>
      <c r="R33" s="43"/>
      <c r="S33" s="43"/>
    </row>
    <row r="34" spans="1:19" ht="21.9" customHeight="1">
      <c r="A34" s="46" t="s">
        <v>73</v>
      </c>
      <c r="B34" s="45"/>
      <c r="C34" s="45"/>
      <c r="D34" s="45"/>
      <c r="E34" s="45"/>
      <c r="F34" s="45"/>
      <c r="G34" s="45"/>
      <c r="H34" s="45"/>
      <c r="I34" s="45"/>
      <c r="J34" s="45"/>
      <c r="K34" s="45"/>
      <c r="L34" s="45"/>
      <c r="M34" s="45"/>
      <c r="N34" s="45"/>
      <c r="O34" s="45"/>
      <c r="P34" s="45"/>
      <c r="Q34" s="45"/>
      <c r="R34" s="43"/>
      <c r="S34" s="43"/>
    </row>
    <row r="35" spans="1:19" ht="21.9" customHeight="1">
      <c r="A35" s="45"/>
      <c r="B35" s="277" t="s">
        <v>74</v>
      </c>
      <c r="C35" s="310"/>
      <c r="D35" s="310"/>
      <c r="E35" s="310"/>
      <c r="F35" s="310"/>
      <c r="G35" s="310"/>
      <c r="H35" s="311"/>
      <c r="I35" s="277" t="s">
        <v>75</v>
      </c>
      <c r="J35" s="310"/>
      <c r="K35" s="310"/>
      <c r="L35" s="311"/>
      <c r="M35" s="52"/>
      <c r="N35" s="53"/>
      <c r="O35" s="53"/>
      <c r="P35" s="53"/>
      <c r="Q35" s="45"/>
      <c r="R35" s="43"/>
      <c r="S35" s="43"/>
    </row>
    <row r="36" spans="1:19" ht="21.9" customHeight="1">
      <c r="A36" s="45"/>
      <c r="B36" s="312" t="s">
        <v>76</v>
      </c>
      <c r="C36" s="310"/>
      <c r="D36" s="310"/>
      <c r="E36" s="310"/>
      <c r="F36" s="310"/>
      <c r="G36" s="310"/>
      <c r="H36" s="311"/>
      <c r="I36" s="313">
        <f>I42</f>
        <v>0</v>
      </c>
      <c r="J36" s="314"/>
      <c r="K36" s="314"/>
      <c r="L36" s="315"/>
      <c r="M36" s="52"/>
      <c r="N36" s="53"/>
      <c r="O36" s="53"/>
      <c r="P36" s="53"/>
      <c r="Q36" s="45"/>
      <c r="R36" s="43"/>
      <c r="S36" s="43"/>
    </row>
    <row r="37" spans="1:19" ht="21.9" customHeight="1">
      <c r="A37" s="45"/>
      <c r="B37" s="312" t="s">
        <v>77</v>
      </c>
      <c r="C37" s="310"/>
      <c r="D37" s="310"/>
      <c r="E37" s="310"/>
      <c r="F37" s="310"/>
      <c r="G37" s="310"/>
      <c r="H37" s="311"/>
      <c r="I37" s="307"/>
      <c r="J37" s="308"/>
      <c r="K37" s="308"/>
      <c r="L37" s="309"/>
      <c r="M37" s="52"/>
      <c r="N37" s="53"/>
      <c r="O37" s="53"/>
      <c r="P37" s="53"/>
      <c r="Q37" s="45"/>
      <c r="R37" s="43"/>
      <c r="S37" s="43"/>
    </row>
    <row r="38" spans="1:19" ht="21.9" customHeight="1">
      <c r="A38" s="45"/>
      <c r="B38" s="316" t="s">
        <v>118</v>
      </c>
      <c r="C38" s="317"/>
      <c r="D38" s="317"/>
      <c r="E38" s="317"/>
      <c r="F38" s="317"/>
      <c r="G38" s="317"/>
      <c r="H38" s="318"/>
      <c r="I38" s="307"/>
      <c r="J38" s="308"/>
      <c r="K38" s="308"/>
      <c r="L38" s="309"/>
      <c r="M38" s="52"/>
      <c r="N38" s="53"/>
      <c r="O38" s="53"/>
      <c r="P38" s="53"/>
      <c r="Q38" s="45"/>
      <c r="R38" s="43"/>
      <c r="S38" s="43"/>
    </row>
    <row r="39" spans="1:19" ht="21.9" customHeight="1">
      <c r="A39" s="45"/>
      <c r="B39" s="291" t="s">
        <v>78</v>
      </c>
      <c r="C39" s="293"/>
      <c r="D39" s="293"/>
      <c r="E39" s="293"/>
      <c r="F39" s="293"/>
      <c r="G39" s="293"/>
      <c r="H39" s="292"/>
      <c r="I39" s="319">
        <f>SUM(I36:L38)</f>
        <v>0</v>
      </c>
      <c r="J39" s="320"/>
      <c r="K39" s="320"/>
      <c r="L39" s="321"/>
      <c r="M39" s="45"/>
      <c r="N39" s="45"/>
      <c r="O39" s="45"/>
      <c r="P39" s="45"/>
      <c r="Q39" s="45"/>
      <c r="R39" s="43"/>
      <c r="S39" s="43"/>
    </row>
    <row r="40" spans="1:19" ht="21.9" customHeight="1">
      <c r="A40" s="45"/>
      <c r="B40" s="45"/>
      <c r="C40" s="45"/>
      <c r="D40" s="45"/>
      <c r="E40" s="45"/>
      <c r="F40" s="45"/>
      <c r="G40" s="45"/>
      <c r="H40" s="45"/>
      <c r="I40" s="45"/>
      <c r="J40" s="45"/>
      <c r="K40" s="45"/>
      <c r="L40" s="45"/>
      <c r="M40" s="45"/>
      <c r="N40" s="45"/>
      <c r="O40" s="45"/>
      <c r="P40" s="45"/>
      <c r="Q40" s="45"/>
      <c r="R40" s="43"/>
      <c r="S40" s="43"/>
    </row>
    <row r="41" spans="1:19" ht="21.9" customHeight="1">
      <c r="A41" s="50" t="s">
        <v>79</v>
      </c>
      <c r="B41" s="45"/>
      <c r="C41" s="45"/>
      <c r="D41" s="45"/>
      <c r="E41" s="45"/>
      <c r="F41" s="45"/>
      <c r="G41" s="45"/>
      <c r="H41" s="45"/>
      <c r="I41" s="45"/>
      <c r="J41" s="45"/>
      <c r="K41" s="45"/>
      <c r="L41" s="45"/>
      <c r="M41" s="45"/>
      <c r="N41" s="45"/>
      <c r="O41" s="45"/>
      <c r="P41" s="45"/>
      <c r="Q41" s="45"/>
      <c r="R41" s="43"/>
      <c r="S41" s="43"/>
    </row>
    <row r="42" spans="1:19" ht="21.9" customHeight="1">
      <c r="A42" s="45"/>
      <c r="B42" s="277" t="s">
        <v>80</v>
      </c>
      <c r="C42" s="310"/>
      <c r="D42" s="310"/>
      <c r="E42" s="310"/>
      <c r="F42" s="310"/>
      <c r="G42" s="310"/>
      <c r="H42" s="310"/>
      <c r="I42" s="322">
        <f>J44</f>
        <v>0</v>
      </c>
      <c r="J42" s="323"/>
      <c r="K42" s="323"/>
      <c r="L42" s="323"/>
      <c r="M42" s="54" t="s">
        <v>86</v>
      </c>
      <c r="N42" s="45"/>
      <c r="O42" s="45"/>
      <c r="P42" s="45"/>
      <c r="Q42" s="45"/>
      <c r="R42" s="43"/>
      <c r="S42" s="43"/>
    </row>
    <row r="43" spans="1:19" ht="21.9" customHeight="1">
      <c r="A43" s="45"/>
      <c r="B43" s="45"/>
      <c r="C43" s="45"/>
      <c r="D43" s="45"/>
      <c r="E43" s="45"/>
      <c r="F43" s="45"/>
      <c r="G43" s="45"/>
      <c r="H43" s="45"/>
      <c r="I43" s="45"/>
      <c r="J43" s="45"/>
      <c r="K43" s="45"/>
      <c r="L43" s="45"/>
      <c r="M43" s="45"/>
      <c r="N43" s="45"/>
      <c r="O43" s="45"/>
      <c r="P43" s="45"/>
      <c r="Q43" s="45"/>
      <c r="R43" s="43"/>
      <c r="S43" s="43"/>
    </row>
    <row r="44" spans="1:19" ht="21.9" customHeight="1">
      <c r="A44" s="45"/>
      <c r="B44" s="55" t="s">
        <v>81</v>
      </c>
      <c r="C44" s="56" t="s">
        <v>83</v>
      </c>
      <c r="D44" s="324">
        <f>N32</f>
        <v>0</v>
      </c>
      <c r="E44" s="325"/>
      <c r="F44" s="325"/>
      <c r="G44" s="57" t="s">
        <v>14</v>
      </c>
      <c r="H44" s="326" t="s">
        <v>85</v>
      </c>
      <c r="I44" s="327"/>
      <c r="J44" s="328">
        <f>(ROUNDDOWN((D44*0.5),-3))</f>
        <v>0</v>
      </c>
      <c r="K44" s="325"/>
      <c r="L44" s="325"/>
      <c r="M44" s="58" t="s">
        <v>14</v>
      </c>
      <c r="N44" s="45" t="s">
        <v>87</v>
      </c>
      <c r="O44" s="45"/>
      <c r="P44" s="45"/>
      <c r="Q44" s="45"/>
      <c r="R44" s="43"/>
      <c r="S44" s="43"/>
    </row>
    <row r="45" spans="1:19" ht="21.9" customHeight="1" thickBot="1">
      <c r="A45" s="45"/>
      <c r="B45" s="45"/>
      <c r="C45" s="45"/>
      <c r="D45" s="45"/>
      <c r="E45" s="45"/>
      <c r="F45" s="45"/>
      <c r="G45" s="45"/>
      <c r="H45" s="45"/>
      <c r="I45" s="45"/>
      <c r="J45" s="45"/>
      <c r="K45" s="45"/>
      <c r="L45" s="45"/>
      <c r="M45" s="45"/>
      <c r="N45" s="45"/>
      <c r="O45" s="45"/>
      <c r="P45" s="45"/>
      <c r="Q45" s="45"/>
      <c r="R45" s="43"/>
      <c r="S45" s="43"/>
    </row>
    <row r="46" spans="1:19" ht="21.9" customHeight="1" thickTop="1">
      <c r="A46" s="45"/>
      <c r="B46" s="45"/>
      <c r="C46" s="45"/>
      <c r="D46" s="45"/>
      <c r="E46" s="45"/>
      <c r="F46" s="45"/>
      <c r="G46" s="45"/>
      <c r="H46" s="332" t="s">
        <v>94</v>
      </c>
      <c r="I46" s="333"/>
      <c r="J46" s="334" t="s">
        <v>93</v>
      </c>
      <c r="K46" s="335"/>
      <c r="L46" s="335"/>
      <c r="M46" s="336"/>
      <c r="N46" s="59" t="s">
        <v>91</v>
      </c>
      <c r="O46" s="334"/>
      <c r="P46" s="337"/>
      <c r="Q46" s="45"/>
      <c r="R46" s="43"/>
      <c r="S46" s="43"/>
    </row>
    <row r="47" spans="1:19" ht="21.9" customHeight="1" thickBot="1">
      <c r="A47" s="45"/>
      <c r="B47" s="45"/>
      <c r="C47" s="45"/>
      <c r="D47" s="45"/>
      <c r="E47" s="45"/>
      <c r="F47" s="45"/>
      <c r="G47" s="45"/>
      <c r="H47" s="340" t="s">
        <v>90</v>
      </c>
      <c r="I47" s="341"/>
      <c r="J47" s="342"/>
      <c r="K47" s="343"/>
      <c r="L47" s="343"/>
      <c r="M47" s="60" t="s">
        <v>14</v>
      </c>
      <c r="N47" s="61" t="s">
        <v>92</v>
      </c>
      <c r="O47" s="338"/>
      <c r="P47" s="339"/>
      <c r="Q47" s="45"/>
    </row>
    <row r="48" spans="1:19" ht="21.9" customHeight="1" thickTop="1" thickBot="1">
      <c r="A48" s="45"/>
      <c r="B48" s="70"/>
      <c r="C48" s="70"/>
      <c r="D48" s="70"/>
      <c r="E48" s="70"/>
      <c r="F48" s="70"/>
      <c r="G48" s="70"/>
      <c r="H48" s="71"/>
      <c r="I48" s="72"/>
      <c r="J48" s="73"/>
      <c r="K48" s="74"/>
      <c r="L48" s="74"/>
      <c r="M48" s="53"/>
      <c r="N48" s="71"/>
      <c r="O48" s="75"/>
      <c r="P48" s="75"/>
      <c r="Q48" s="45"/>
    </row>
    <row r="49" spans="1:17" ht="21.9" customHeight="1">
      <c r="A49" s="344" t="s">
        <v>108</v>
      </c>
      <c r="B49" s="345"/>
      <c r="C49" s="345"/>
      <c r="D49" s="345"/>
      <c r="E49" s="345"/>
      <c r="F49" s="345"/>
      <c r="G49" s="345"/>
      <c r="H49" s="345"/>
      <c r="I49" s="345"/>
      <c r="J49" s="345"/>
      <c r="K49" s="345"/>
      <c r="L49" s="345"/>
      <c r="M49" s="345"/>
      <c r="N49" s="345"/>
      <c r="O49" s="345"/>
      <c r="P49" s="345"/>
      <c r="Q49" s="346"/>
    </row>
    <row r="50" spans="1:17" ht="21.9" customHeight="1">
      <c r="A50" s="347" t="s">
        <v>109</v>
      </c>
      <c r="B50" s="348"/>
      <c r="C50" s="348"/>
      <c r="D50" s="348"/>
      <c r="E50" s="348"/>
      <c r="F50" s="348"/>
      <c r="G50" s="348"/>
      <c r="H50" s="348"/>
      <c r="I50" s="348"/>
      <c r="J50" s="348"/>
      <c r="K50" s="348"/>
      <c r="L50" s="348"/>
      <c r="M50" s="348"/>
      <c r="N50" s="348"/>
      <c r="O50" s="348"/>
      <c r="P50" s="348"/>
      <c r="Q50" s="349"/>
    </row>
    <row r="51" spans="1:17" ht="21.9" customHeight="1">
      <c r="A51" s="347" t="s">
        <v>119</v>
      </c>
      <c r="B51" s="348"/>
      <c r="C51" s="348"/>
      <c r="D51" s="348"/>
      <c r="E51" s="348"/>
      <c r="F51" s="348"/>
      <c r="G51" s="348"/>
      <c r="H51" s="348"/>
      <c r="I51" s="348"/>
      <c r="J51" s="348"/>
      <c r="K51" s="348"/>
      <c r="L51" s="348"/>
      <c r="M51" s="348"/>
      <c r="N51" s="348"/>
      <c r="O51" s="348"/>
      <c r="P51" s="348"/>
      <c r="Q51" s="349"/>
    </row>
    <row r="52" spans="1:17" ht="21.9" customHeight="1">
      <c r="A52" s="347" t="s">
        <v>120</v>
      </c>
      <c r="B52" s="348"/>
      <c r="C52" s="348"/>
      <c r="D52" s="348"/>
      <c r="E52" s="348"/>
      <c r="F52" s="348"/>
      <c r="G52" s="348"/>
      <c r="H52" s="348"/>
      <c r="I52" s="348"/>
      <c r="J52" s="348"/>
      <c r="K52" s="348"/>
      <c r="L52" s="348"/>
      <c r="M52" s="348"/>
      <c r="N52" s="348"/>
      <c r="O52" s="348"/>
      <c r="P52" s="348"/>
      <c r="Q52" s="349"/>
    </row>
    <row r="53" spans="1:17" ht="21.9" customHeight="1">
      <c r="A53" s="347" t="s">
        <v>121</v>
      </c>
      <c r="B53" s="348"/>
      <c r="C53" s="348"/>
      <c r="D53" s="348"/>
      <c r="E53" s="348"/>
      <c r="F53" s="348"/>
      <c r="G53" s="348"/>
      <c r="H53" s="348"/>
      <c r="I53" s="348"/>
      <c r="J53" s="348"/>
      <c r="K53" s="348"/>
      <c r="L53" s="348"/>
      <c r="M53" s="348"/>
      <c r="N53" s="348"/>
      <c r="O53" s="348"/>
      <c r="P53" s="348"/>
      <c r="Q53" s="349"/>
    </row>
    <row r="54" spans="1:17" ht="21.9" customHeight="1">
      <c r="A54" s="329" t="s">
        <v>122</v>
      </c>
      <c r="B54" s="330"/>
      <c r="C54" s="330"/>
      <c r="D54" s="330"/>
      <c r="E54" s="330"/>
      <c r="F54" s="330"/>
      <c r="G54" s="330"/>
      <c r="H54" s="330"/>
      <c r="I54" s="330"/>
      <c r="J54" s="330"/>
      <c r="K54" s="330"/>
      <c r="L54" s="330"/>
      <c r="M54" s="330"/>
      <c r="N54" s="330"/>
      <c r="O54" s="330"/>
      <c r="P54" s="330"/>
      <c r="Q54" s="331"/>
    </row>
    <row r="55" spans="1:17" ht="21.9" customHeight="1">
      <c r="A55" s="329" t="s">
        <v>114</v>
      </c>
      <c r="B55" s="330"/>
      <c r="C55" s="330"/>
      <c r="D55" s="330"/>
      <c r="E55" s="330"/>
      <c r="F55" s="330"/>
      <c r="G55" s="330"/>
      <c r="H55" s="330"/>
      <c r="I55" s="330"/>
      <c r="J55" s="330"/>
      <c r="K55" s="330"/>
      <c r="L55" s="330"/>
      <c r="M55" s="330"/>
      <c r="N55" s="330"/>
      <c r="O55" s="330"/>
      <c r="P55" s="330"/>
      <c r="Q55" s="331"/>
    </row>
    <row r="56" spans="1:17" ht="21.9" customHeight="1">
      <c r="A56" s="329" t="s">
        <v>115</v>
      </c>
      <c r="B56" s="330"/>
      <c r="C56" s="330"/>
      <c r="D56" s="330"/>
      <c r="E56" s="330"/>
      <c r="F56" s="330"/>
      <c r="G56" s="330"/>
      <c r="H56" s="330"/>
      <c r="I56" s="330"/>
      <c r="J56" s="330"/>
      <c r="K56" s="330"/>
      <c r="L56" s="330"/>
      <c r="M56" s="330"/>
      <c r="N56" s="330"/>
      <c r="O56" s="330"/>
      <c r="P56" s="330"/>
      <c r="Q56" s="331"/>
    </row>
    <row r="57" spans="1:17" ht="21.9" customHeight="1" thickBot="1">
      <c r="A57" s="350" t="s">
        <v>116</v>
      </c>
      <c r="B57" s="351"/>
      <c r="C57" s="351"/>
      <c r="D57" s="351"/>
      <c r="E57" s="351"/>
      <c r="F57" s="351"/>
      <c r="G57" s="351"/>
      <c r="H57" s="351"/>
      <c r="I57" s="351"/>
      <c r="J57" s="351"/>
      <c r="K57" s="351"/>
      <c r="L57" s="351"/>
      <c r="M57" s="351"/>
      <c r="N57" s="351"/>
      <c r="O57" s="351"/>
      <c r="P57" s="351"/>
      <c r="Q57" s="352"/>
    </row>
    <row r="58" spans="1:17" ht="21.9" customHeight="1">
      <c r="A58" s="50" t="s">
        <v>53</v>
      </c>
      <c r="B58" s="45"/>
      <c r="C58" s="45"/>
      <c r="D58" s="45"/>
      <c r="E58" s="45"/>
      <c r="F58" s="45"/>
      <c r="G58" s="45"/>
      <c r="H58" s="45"/>
      <c r="I58" s="45"/>
      <c r="J58" s="45"/>
      <c r="K58" s="45"/>
      <c r="L58" s="45"/>
      <c r="M58" s="45"/>
      <c r="N58" s="45"/>
      <c r="O58" s="45"/>
      <c r="P58" s="45"/>
      <c r="Q58" s="45"/>
    </row>
    <row r="59" spans="1:17" ht="20.100000000000001" customHeight="1">
      <c r="A59" s="45"/>
      <c r="B59" s="353" t="s">
        <v>41</v>
      </c>
      <c r="C59" s="354"/>
      <c r="D59" s="359"/>
      <c r="E59" s="360"/>
      <c r="F59" s="361"/>
      <c r="G59" s="359" t="s">
        <v>42</v>
      </c>
      <c r="H59" s="360"/>
      <c r="I59" s="361"/>
      <c r="J59" s="359"/>
      <c r="K59" s="360"/>
      <c r="L59" s="361"/>
      <c r="M59" s="359" t="s">
        <v>49</v>
      </c>
      <c r="N59" s="360"/>
      <c r="O59" s="360"/>
      <c r="P59" s="361"/>
      <c r="Q59" s="45"/>
    </row>
    <row r="60" spans="1:17" ht="20.100000000000001" customHeight="1">
      <c r="A60" s="45"/>
      <c r="B60" s="355"/>
      <c r="C60" s="356"/>
      <c r="D60" s="362"/>
      <c r="E60" s="283"/>
      <c r="F60" s="363"/>
      <c r="G60" s="362" t="s">
        <v>43</v>
      </c>
      <c r="H60" s="283"/>
      <c r="I60" s="363"/>
      <c r="J60" s="362"/>
      <c r="K60" s="283"/>
      <c r="L60" s="363"/>
      <c r="M60" s="362" t="s">
        <v>50</v>
      </c>
      <c r="N60" s="367"/>
      <c r="O60" s="367"/>
      <c r="P60" s="363"/>
      <c r="Q60" s="45"/>
    </row>
    <row r="61" spans="1:17" ht="20.100000000000001" customHeight="1">
      <c r="A61" s="45"/>
      <c r="B61" s="357"/>
      <c r="C61" s="358"/>
      <c r="D61" s="364"/>
      <c r="E61" s="365"/>
      <c r="F61" s="366"/>
      <c r="G61" s="364" t="s">
        <v>44</v>
      </c>
      <c r="H61" s="365"/>
      <c r="I61" s="366"/>
      <c r="J61" s="364"/>
      <c r="K61" s="365"/>
      <c r="L61" s="366"/>
      <c r="M61" s="364"/>
      <c r="N61" s="365"/>
      <c r="O61" s="365"/>
      <c r="P61" s="366"/>
      <c r="Q61" s="45"/>
    </row>
    <row r="62" spans="1:17" ht="39.9" customHeight="1">
      <c r="A62" s="45"/>
      <c r="B62" s="277" t="s">
        <v>45</v>
      </c>
      <c r="C62" s="278"/>
      <c r="D62" s="316" t="s">
        <v>46</v>
      </c>
      <c r="E62" s="368"/>
      <c r="F62" s="369"/>
      <c r="G62" s="277" t="s">
        <v>47</v>
      </c>
      <c r="H62" s="279"/>
      <c r="I62" s="278"/>
      <c r="J62" s="253"/>
      <c r="K62" s="253"/>
      <c r="L62" s="253"/>
      <c r="M62" s="253"/>
      <c r="N62" s="253"/>
      <c r="O62" s="253"/>
      <c r="P62" s="253"/>
      <c r="Q62" s="45"/>
    </row>
    <row r="63" spans="1:17" ht="20.100000000000001" customHeight="1">
      <c r="A63" s="45"/>
      <c r="B63" s="353" t="s">
        <v>51</v>
      </c>
      <c r="C63" s="354"/>
      <c r="D63" s="370"/>
      <c r="E63" s="371"/>
      <c r="F63" s="371"/>
      <c r="G63" s="371"/>
      <c r="H63" s="371"/>
      <c r="I63" s="371"/>
      <c r="J63" s="371"/>
      <c r="K63" s="371"/>
      <c r="L63" s="371"/>
      <c r="M63" s="371"/>
      <c r="N63" s="371"/>
      <c r="O63" s="371"/>
      <c r="P63" s="372"/>
      <c r="Q63" s="45"/>
    </row>
    <row r="64" spans="1:17" ht="30" customHeight="1">
      <c r="A64" s="45"/>
      <c r="B64" s="373" t="s">
        <v>52</v>
      </c>
      <c r="C64" s="374"/>
      <c r="D64" s="375"/>
      <c r="E64" s="376"/>
      <c r="F64" s="376"/>
      <c r="G64" s="376"/>
      <c r="H64" s="376"/>
      <c r="I64" s="376"/>
      <c r="J64" s="376"/>
      <c r="K64" s="376"/>
      <c r="L64" s="376"/>
      <c r="M64" s="376"/>
      <c r="N64" s="376"/>
      <c r="O64" s="376"/>
      <c r="P64" s="377"/>
      <c r="Q64" s="45"/>
    </row>
    <row r="65" spans="1:17" ht="21.9" customHeight="1">
      <c r="A65" s="62"/>
      <c r="B65" s="63"/>
      <c r="C65" s="63"/>
      <c r="D65" s="63"/>
      <c r="E65" s="63"/>
      <c r="F65" s="63"/>
      <c r="G65" s="63"/>
      <c r="H65" s="63"/>
      <c r="I65" s="63"/>
      <c r="J65" s="63"/>
      <c r="K65" s="63"/>
      <c r="L65" s="63"/>
      <c r="M65" s="63"/>
      <c r="N65" s="63"/>
      <c r="O65" s="63"/>
      <c r="P65" s="63"/>
      <c r="Q65" s="62"/>
    </row>
    <row r="66" spans="1:17" ht="21.9" customHeight="1">
      <c r="A66" s="50" t="s">
        <v>55</v>
      </c>
      <c r="B66" s="62"/>
      <c r="C66" s="62"/>
      <c r="D66" s="62"/>
      <c r="E66" s="62"/>
      <c r="F66" s="62"/>
      <c r="G66" s="62"/>
      <c r="H66" s="62"/>
      <c r="I66" s="62"/>
      <c r="J66" s="62"/>
      <c r="K66" s="62"/>
      <c r="L66" s="62"/>
      <c r="M66" s="62"/>
      <c r="N66" s="62"/>
      <c r="O66" s="62"/>
      <c r="P66" s="62"/>
      <c r="Q66" s="62"/>
    </row>
    <row r="67" spans="1:17" ht="21.9" customHeight="1">
      <c r="A67" s="45"/>
      <c r="B67" s="378" t="s">
        <v>56</v>
      </c>
      <c r="C67" s="379"/>
      <c r="D67" s="353" t="s">
        <v>58</v>
      </c>
      <c r="E67" s="382"/>
      <c r="F67" s="359"/>
      <c r="G67" s="360"/>
      <c r="H67" s="360"/>
      <c r="I67" s="360"/>
      <c r="J67" s="361"/>
      <c r="K67" s="353" t="s">
        <v>56</v>
      </c>
      <c r="L67" s="385"/>
      <c r="M67" s="386"/>
      <c r="N67" s="387"/>
      <c r="O67" s="387"/>
      <c r="P67" s="388"/>
      <c r="Q67" s="45"/>
    </row>
    <row r="68" spans="1:17" ht="21.9" customHeight="1">
      <c r="A68" s="45"/>
      <c r="B68" s="380"/>
      <c r="C68" s="381"/>
      <c r="D68" s="383"/>
      <c r="E68" s="384"/>
      <c r="F68" s="364"/>
      <c r="G68" s="365"/>
      <c r="H68" s="365"/>
      <c r="I68" s="365"/>
      <c r="J68" s="366"/>
      <c r="K68" s="357" t="s">
        <v>61</v>
      </c>
      <c r="L68" s="389"/>
      <c r="M68" s="364"/>
      <c r="N68" s="365"/>
      <c r="O68" s="365"/>
      <c r="P68" s="366"/>
      <c r="Q68" s="45"/>
    </row>
    <row r="69" spans="1:17" ht="30" customHeight="1">
      <c r="A69" s="45"/>
      <c r="B69" s="390" t="s">
        <v>57</v>
      </c>
      <c r="C69" s="391"/>
      <c r="D69" s="277" t="s">
        <v>59</v>
      </c>
      <c r="E69" s="394"/>
      <c r="F69" s="316"/>
      <c r="G69" s="368"/>
      <c r="H69" s="368"/>
      <c r="I69" s="368"/>
      <c r="J69" s="369"/>
      <c r="K69" s="277" t="s">
        <v>62</v>
      </c>
      <c r="L69" s="394"/>
      <c r="M69" s="316"/>
      <c r="N69" s="368"/>
      <c r="O69" s="368"/>
      <c r="P69" s="369"/>
      <c r="Q69" s="45"/>
    </row>
    <row r="70" spans="1:17" ht="30" customHeight="1">
      <c r="A70" s="45"/>
      <c r="B70" s="392"/>
      <c r="C70" s="393"/>
      <c r="D70" s="277" t="s">
        <v>60</v>
      </c>
      <c r="E70" s="394"/>
      <c r="F70" s="316"/>
      <c r="G70" s="368"/>
      <c r="H70" s="368"/>
      <c r="I70" s="368"/>
      <c r="J70" s="368"/>
      <c r="K70" s="368"/>
      <c r="L70" s="368"/>
      <c r="M70" s="368"/>
      <c r="N70" s="368"/>
      <c r="O70" s="368"/>
      <c r="P70" s="369"/>
      <c r="Q70" s="45"/>
    </row>
    <row r="71" spans="1:17" ht="21.9" customHeight="1">
      <c r="A71" s="45"/>
      <c r="B71" s="45"/>
      <c r="C71" s="45"/>
      <c r="D71" s="45"/>
      <c r="E71" s="45"/>
      <c r="F71" s="45"/>
      <c r="G71" s="45"/>
      <c r="H71" s="45"/>
      <c r="I71" s="45"/>
      <c r="J71" s="45"/>
      <c r="K71" s="45"/>
      <c r="L71" s="45"/>
      <c r="M71" s="45"/>
      <c r="N71" s="45"/>
      <c r="O71" s="45"/>
      <c r="P71" s="45"/>
      <c r="Q71" s="45"/>
    </row>
  </sheetData>
  <mergeCells count="92">
    <mergeCell ref="B69:C70"/>
    <mergeCell ref="D69:E69"/>
    <mergeCell ref="F69:J69"/>
    <mergeCell ref="K69:L69"/>
    <mergeCell ref="M69:P69"/>
    <mergeCell ref="D70:E70"/>
    <mergeCell ref="F70:P70"/>
    <mergeCell ref="B64:C64"/>
    <mergeCell ref="D64:P64"/>
    <mergeCell ref="B67:C68"/>
    <mergeCell ref="D67:E68"/>
    <mergeCell ref="F67:J68"/>
    <mergeCell ref="K67:L67"/>
    <mergeCell ref="M67:P67"/>
    <mergeCell ref="K68:L68"/>
    <mergeCell ref="M68:P68"/>
    <mergeCell ref="B62:C62"/>
    <mergeCell ref="D62:F62"/>
    <mergeCell ref="G62:I62"/>
    <mergeCell ref="B63:C63"/>
    <mergeCell ref="D63:P63"/>
    <mergeCell ref="A56:Q56"/>
    <mergeCell ref="A57:Q57"/>
    <mergeCell ref="B59:C61"/>
    <mergeCell ref="D59:F61"/>
    <mergeCell ref="G59:I59"/>
    <mergeCell ref="J59:L61"/>
    <mergeCell ref="M59:P59"/>
    <mergeCell ref="G60:I60"/>
    <mergeCell ref="M60:P60"/>
    <mergeCell ref="G61:I61"/>
    <mergeCell ref="M61:P61"/>
    <mergeCell ref="A55:Q55"/>
    <mergeCell ref="H46:I46"/>
    <mergeCell ref="J46:M46"/>
    <mergeCell ref="O46:P47"/>
    <mergeCell ref="H47:I47"/>
    <mergeCell ref="J47:L47"/>
    <mergeCell ref="A49:Q49"/>
    <mergeCell ref="A50:Q50"/>
    <mergeCell ref="A51:Q51"/>
    <mergeCell ref="A52:Q52"/>
    <mergeCell ref="A53:Q53"/>
    <mergeCell ref="A54:Q54"/>
    <mergeCell ref="B42:H42"/>
    <mergeCell ref="I42:L42"/>
    <mergeCell ref="D44:F44"/>
    <mergeCell ref="H44:I44"/>
    <mergeCell ref="J44:L44"/>
    <mergeCell ref="B37:H37"/>
    <mergeCell ref="I37:L37"/>
    <mergeCell ref="B38:H38"/>
    <mergeCell ref="I38:L38"/>
    <mergeCell ref="B39:H39"/>
    <mergeCell ref="I39:L39"/>
    <mergeCell ref="B35:H35"/>
    <mergeCell ref="I35:L35"/>
    <mergeCell ref="B36:H36"/>
    <mergeCell ref="I36:L36"/>
    <mergeCell ref="D30:H30"/>
    <mergeCell ref="I30:L30"/>
    <mergeCell ref="M30:P30"/>
    <mergeCell ref="B32:C32"/>
    <mergeCell ref="D32:H32"/>
    <mergeCell ref="I32:L32"/>
    <mergeCell ref="N32:P32"/>
    <mergeCell ref="D31:H31"/>
    <mergeCell ref="I31:L31"/>
    <mergeCell ref="M31:P31"/>
    <mergeCell ref="B28:C31"/>
    <mergeCell ref="D28:H28"/>
    <mergeCell ref="I28:L28"/>
    <mergeCell ref="M28:P28"/>
    <mergeCell ref="D29:H29"/>
    <mergeCell ref="I29:L29"/>
    <mergeCell ref="M29:P29"/>
    <mergeCell ref="M3:P3"/>
    <mergeCell ref="I7:J7"/>
    <mergeCell ref="I8:J8"/>
    <mergeCell ref="K7:P7"/>
    <mergeCell ref="A16:Q16"/>
    <mergeCell ref="I9:J9"/>
    <mergeCell ref="A11:Q11"/>
    <mergeCell ref="A13:Q13"/>
    <mergeCell ref="A14:Q14"/>
    <mergeCell ref="K9:P9"/>
    <mergeCell ref="K8:P8"/>
    <mergeCell ref="B27:C27"/>
    <mergeCell ref="D27:H27"/>
    <mergeCell ref="I27:L27"/>
    <mergeCell ref="A15:Q15"/>
    <mergeCell ref="M27:P27"/>
  </mergeCells>
  <phoneticPr fontId="1"/>
  <printOptions horizontalCentered="1"/>
  <pageMargins left="0.70866141732283472" right="0.70866141732283472" top="0.55118110236220474" bottom="0.39370078740157483" header="0" footer="0"/>
  <pageSetup paperSize="9" scale="66" fitToHeight="0" orientation="portrait" r:id="rId1"/>
  <rowBreaks count="1" manualBreakCount="1">
    <brk id="57" max="1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1"/>
  <sheetViews>
    <sheetView zoomScaleNormal="100" zoomScaleSheetLayoutView="75" workbookViewId="0">
      <selection activeCell="S39" sqref="S39"/>
    </sheetView>
  </sheetViews>
  <sheetFormatPr defaultColWidth="10.6640625" defaultRowHeight="24" customHeight="1"/>
  <cols>
    <col min="1" max="1" width="4.6640625" style="42" customWidth="1"/>
    <col min="2" max="6" width="8.6640625" style="42" customWidth="1"/>
    <col min="7" max="7" width="5.6640625" style="42" customWidth="1"/>
    <col min="8" max="16" width="8.6640625" style="42" customWidth="1"/>
    <col min="17" max="17" width="2.6640625" style="42" customWidth="1"/>
    <col min="18" max="16384" width="10.6640625" style="42"/>
  </cols>
  <sheetData>
    <row r="1" spans="1:19" ht="20.100000000000001" customHeight="1" thickBot="1">
      <c r="A1" s="46" t="s">
        <v>26</v>
      </c>
      <c r="B1" s="46"/>
      <c r="C1" s="46"/>
      <c r="D1" s="427"/>
      <c r="E1" s="427"/>
      <c r="F1" s="427"/>
      <c r="G1" s="427"/>
      <c r="H1" s="427"/>
      <c r="I1" s="427"/>
      <c r="J1" s="427"/>
      <c r="K1" s="427"/>
      <c r="L1" s="427"/>
      <c r="M1" s="427"/>
      <c r="N1" s="427"/>
      <c r="O1" s="428"/>
      <c r="P1" s="449" t="s">
        <v>29</v>
      </c>
      <c r="Q1" s="450"/>
    </row>
    <row r="2" spans="1:19" ht="20.100000000000001" customHeight="1">
      <c r="A2" s="46" t="s">
        <v>27</v>
      </c>
      <c r="B2" s="46"/>
      <c r="C2" s="46"/>
      <c r="D2" s="47"/>
      <c r="E2" s="47"/>
      <c r="F2" s="47"/>
      <c r="G2" s="47"/>
      <c r="H2" s="47"/>
      <c r="I2" s="47"/>
      <c r="J2" s="47"/>
      <c r="K2" s="47"/>
      <c r="L2" s="47"/>
      <c r="M2" s="47"/>
      <c r="N2" s="47"/>
      <c r="O2" s="48"/>
      <c r="P2" s="49"/>
      <c r="Q2" s="49"/>
    </row>
    <row r="3" spans="1:19" ht="21.9" customHeight="1">
      <c r="A3" s="46"/>
      <c r="B3" s="46"/>
      <c r="C3" s="46"/>
      <c r="D3" s="47"/>
      <c r="E3" s="47"/>
      <c r="F3" s="47"/>
      <c r="G3" s="47"/>
      <c r="H3" s="47"/>
      <c r="I3" s="47"/>
      <c r="J3" s="47"/>
      <c r="K3" s="47"/>
      <c r="L3" s="47"/>
      <c r="M3" s="426" t="s">
        <v>96</v>
      </c>
      <c r="N3" s="433"/>
      <c r="O3" s="433"/>
      <c r="P3" s="433"/>
      <c r="Q3" s="49"/>
    </row>
    <row r="4" spans="1:19" ht="21.9" customHeight="1">
      <c r="A4" s="46"/>
      <c r="B4" s="46"/>
      <c r="C4" s="46"/>
      <c r="D4" s="47"/>
      <c r="E4" s="47"/>
      <c r="F4" s="47"/>
      <c r="G4" s="47"/>
      <c r="H4" s="47"/>
      <c r="I4" s="47"/>
      <c r="J4" s="47"/>
      <c r="K4" s="47"/>
      <c r="L4" s="47"/>
      <c r="M4" s="47"/>
      <c r="N4" s="47"/>
      <c r="O4" s="46"/>
      <c r="P4" s="49"/>
      <c r="Q4" s="49"/>
    </row>
    <row r="5" spans="1:19" ht="21.9" customHeight="1">
      <c r="A5" s="46" t="s">
        <v>30</v>
      </c>
      <c r="B5" s="46"/>
      <c r="C5" s="46"/>
      <c r="D5" s="47"/>
      <c r="E5" s="47"/>
      <c r="F5" s="47"/>
      <c r="G5" s="47"/>
      <c r="H5" s="47"/>
      <c r="I5" s="47"/>
      <c r="J5" s="47"/>
      <c r="K5" s="47"/>
      <c r="L5" s="47"/>
      <c r="M5" s="47"/>
      <c r="N5" s="47"/>
      <c r="O5" s="46"/>
      <c r="P5" s="49"/>
      <c r="Q5" s="49"/>
    </row>
    <row r="6" spans="1:19" ht="21.9" customHeight="1">
      <c r="A6" s="46"/>
      <c r="B6" s="46"/>
      <c r="C6" s="46"/>
      <c r="D6" s="47"/>
      <c r="E6" s="47"/>
      <c r="F6" s="47"/>
      <c r="G6" s="47"/>
      <c r="H6" s="47"/>
      <c r="I6" s="47"/>
      <c r="J6" s="47"/>
      <c r="K6" s="47"/>
      <c r="L6" s="47"/>
      <c r="M6" s="47"/>
      <c r="N6" s="47"/>
      <c r="O6" s="46"/>
      <c r="P6" s="49"/>
      <c r="Q6" s="49"/>
    </row>
    <row r="7" spans="1:19" ht="21.9" customHeight="1">
      <c r="A7" s="46"/>
      <c r="B7" s="46"/>
      <c r="C7" s="46"/>
      <c r="D7" s="47"/>
      <c r="E7" s="47"/>
      <c r="F7" s="47"/>
      <c r="G7" s="47"/>
      <c r="H7" s="47"/>
      <c r="I7" s="47"/>
      <c r="J7" s="47"/>
      <c r="K7" s="280" t="s">
        <v>88</v>
      </c>
      <c r="L7" s="434"/>
      <c r="M7" s="419" t="s">
        <v>31</v>
      </c>
      <c r="N7" s="433"/>
      <c r="O7" s="433"/>
      <c r="P7" s="433"/>
      <c r="Q7" s="45"/>
    </row>
    <row r="8" spans="1:19" ht="21.9" customHeight="1">
      <c r="A8" s="46"/>
      <c r="B8" s="46"/>
      <c r="C8" s="46"/>
      <c r="D8" s="47"/>
      <c r="E8" s="47"/>
      <c r="F8" s="47"/>
      <c r="G8" s="47"/>
      <c r="H8" s="47"/>
      <c r="I8" s="47"/>
      <c r="J8" s="46" t="s">
        <v>28</v>
      </c>
      <c r="K8" s="280" t="s">
        <v>89</v>
      </c>
      <c r="L8" s="434"/>
      <c r="M8" s="419" t="s">
        <v>22</v>
      </c>
      <c r="N8" s="433"/>
      <c r="O8" s="433"/>
      <c r="P8" s="433"/>
      <c r="Q8" s="45"/>
    </row>
    <row r="9" spans="1:19" ht="21.9" customHeight="1">
      <c r="A9" s="46"/>
      <c r="B9" s="46"/>
      <c r="C9" s="46"/>
      <c r="D9" s="47"/>
      <c r="E9" s="47"/>
      <c r="F9" s="47"/>
      <c r="G9" s="47"/>
      <c r="H9" s="47"/>
      <c r="I9" s="47"/>
      <c r="J9" s="47"/>
      <c r="K9" s="280" t="s">
        <v>97</v>
      </c>
      <c r="L9" s="434"/>
      <c r="M9" s="419" t="s">
        <v>225</v>
      </c>
      <c r="N9" s="433"/>
      <c r="O9" s="433"/>
      <c r="P9" s="433"/>
      <c r="Q9" s="45"/>
    </row>
    <row r="10" spans="1:19" ht="21.9" customHeight="1">
      <c r="A10" s="46"/>
      <c r="B10" s="46"/>
      <c r="C10" s="46"/>
      <c r="D10" s="47"/>
      <c r="E10" s="47"/>
      <c r="F10" s="47"/>
      <c r="G10" s="47"/>
      <c r="H10" s="47"/>
      <c r="I10" s="47"/>
      <c r="J10" s="47"/>
      <c r="K10" s="47"/>
      <c r="L10" s="47"/>
      <c r="M10" s="47"/>
      <c r="N10" s="47"/>
      <c r="O10" s="48"/>
      <c r="P10" s="49"/>
      <c r="Q10" s="49"/>
    </row>
    <row r="11" spans="1:19" ht="30" customHeight="1">
      <c r="A11" s="287" t="s">
        <v>33</v>
      </c>
      <c r="B11" s="287"/>
      <c r="C11" s="287"/>
      <c r="D11" s="287"/>
      <c r="E11" s="287"/>
      <c r="F11" s="287"/>
      <c r="G11" s="287"/>
      <c r="H11" s="287"/>
      <c r="I11" s="287"/>
      <c r="J11" s="287"/>
      <c r="K11" s="287"/>
      <c r="L11" s="287"/>
      <c r="M11" s="287"/>
      <c r="N11" s="287"/>
      <c r="O11" s="287"/>
      <c r="P11" s="287"/>
      <c r="Q11" s="287"/>
      <c r="R11" s="43"/>
      <c r="S11" s="43"/>
    </row>
    <row r="12" spans="1:19" ht="21.9" customHeight="1">
      <c r="A12" s="45"/>
      <c r="B12" s="45"/>
      <c r="C12" s="45"/>
      <c r="D12" s="45"/>
      <c r="E12" s="45"/>
      <c r="F12" s="45"/>
      <c r="G12" s="45"/>
      <c r="H12" s="45"/>
      <c r="I12" s="45"/>
      <c r="J12" s="45"/>
      <c r="K12" s="45"/>
      <c r="L12" s="45"/>
      <c r="M12" s="45"/>
      <c r="N12" s="45"/>
      <c r="O12" s="45"/>
      <c r="P12" s="45"/>
      <c r="Q12" s="45"/>
      <c r="R12" s="43"/>
      <c r="S12" s="43"/>
    </row>
    <row r="13" spans="1:19" ht="21.9" customHeight="1">
      <c r="A13" s="280" t="s">
        <v>98</v>
      </c>
      <c r="B13" s="281"/>
      <c r="C13" s="281"/>
      <c r="D13" s="281"/>
      <c r="E13" s="281"/>
      <c r="F13" s="281"/>
      <c r="G13" s="281"/>
      <c r="H13" s="281"/>
      <c r="I13" s="281"/>
      <c r="J13" s="281"/>
      <c r="K13" s="281"/>
      <c r="L13" s="281"/>
      <c r="M13" s="281"/>
      <c r="N13" s="281"/>
      <c r="O13" s="281"/>
      <c r="P13" s="281"/>
      <c r="Q13" s="432"/>
      <c r="R13" s="43"/>
      <c r="S13" s="43"/>
    </row>
    <row r="14" spans="1:19" ht="21.9" customHeight="1">
      <c r="A14" s="280" t="s">
        <v>99</v>
      </c>
      <c r="B14" s="281"/>
      <c r="C14" s="281"/>
      <c r="D14" s="281"/>
      <c r="E14" s="281"/>
      <c r="F14" s="281"/>
      <c r="G14" s="281"/>
      <c r="H14" s="281"/>
      <c r="I14" s="281"/>
      <c r="J14" s="281"/>
      <c r="K14" s="281"/>
      <c r="L14" s="281"/>
      <c r="M14" s="281"/>
      <c r="N14" s="281"/>
      <c r="O14" s="281"/>
      <c r="P14" s="281"/>
      <c r="Q14" s="432"/>
      <c r="R14" s="43"/>
      <c r="S14" s="43"/>
    </row>
    <row r="15" spans="1:19" ht="21.9" customHeight="1">
      <c r="A15" s="280" t="s">
        <v>100</v>
      </c>
      <c r="B15" s="281"/>
      <c r="C15" s="281"/>
      <c r="D15" s="281"/>
      <c r="E15" s="281"/>
      <c r="F15" s="281"/>
      <c r="G15" s="281"/>
      <c r="H15" s="281"/>
      <c r="I15" s="281"/>
      <c r="J15" s="281"/>
      <c r="K15" s="281"/>
      <c r="L15" s="281"/>
      <c r="M15" s="281"/>
      <c r="N15" s="281"/>
      <c r="O15" s="281"/>
      <c r="P15" s="281"/>
      <c r="Q15" s="432"/>
      <c r="R15" s="43"/>
      <c r="S15" s="43"/>
    </row>
    <row r="16" spans="1:19" ht="21.9" customHeight="1">
      <c r="A16" s="280" t="s">
        <v>101</v>
      </c>
      <c r="B16" s="281"/>
      <c r="C16" s="281"/>
      <c r="D16" s="281"/>
      <c r="E16" s="281"/>
      <c r="F16" s="281"/>
      <c r="G16" s="281"/>
      <c r="H16" s="281"/>
      <c r="I16" s="281"/>
      <c r="J16" s="281"/>
      <c r="K16" s="281"/>
      <c r="L16" s="281"/>
      <c r="M16" s="281"/>
      <c r="N16" s="281"/>
      <c r="O16" s="281"/>
      <c r="P16" s="281"/>
      <c r="Q16" s="432"/>
      <c r="R16" s="43"/>
      <c r="S16" s="43"/>
    </row>
    <row r="17" spans="1:19" ht="21.9" customHeight="1">
      <c r="A17" s="45"/>
      <c r="B17" s="45"/>
      <c r="C17" s="45"/>
      <c r="D17" s="45"/>
      <c r="E17" s="45"/>
      <c r="F17" s="45"/>
      <c r="G17" s="45"/>
      <c r="H17" s="45"/>
      <c r="I17" s="45"/>
      <c r="J17" s="45"/>
      <c r="K17" s="45"/>
      <c r="L17" s="45"/>
      <c r="M17" s="45"/>
      <c r="N17" s="45"/>
      <c r="O17" s="45"/>
      <c r="P17" s="45"/>
      <c r="Q17" s="45"/>
      <c r="R17" s="43"/>
      <c r="S17" s="43"/>
    </row>
    <row r="18" spans="1:19" ht="21.9" customHeight="1">
      <c r="A18" s="46" t="s">
        <v>34</v>
      </c>
      <c r="B18" s="45"/>
      <c r="C18" s="45"/>
      <c r="D18" s="45"/>
      <c r="E18" s="45"/>
      <c r="F18" s="45"/>
      <c r="G18" s="45"/>
      <c r="H18" s="45"/>
      <c r="I18" s="45"/>
      <c r="J18" s="45"/>
      <c r="K18" s="45"/>
      <c r="L18" s="45"/>
      <c r="M18" s="45"/>
      <c r="N18" s="45"/>
      <c r="O18" s="45"/>
      <c r="P18" s="45"/>
      <c r="Q18" s="45"/>
      <c r="R18" s="43"/>
      <c r="S18" s="43"/>
    </row>
    <row r="19" spans="1:19" ht="21.9" customHeight="1">
      <c r="A19" s="45"/>
      <c r="B19" s="45"/>
      <c r="C19" s="45"/>
      <c r="D19" s="45"/>
      <c r="E19" s="45"/>
      <c r="F19" s="45"/>
      <c r="G19" s="45"/>
      <c r="H19" s="45"/>
      <c r="I19" s="45"/>
      <c r="J19" s="45"/>
      <c r="K19" s="45"/>
      <c r="L19" s="45"/>
      <c r="M19" s="45"/>
      <c r="N19" s="45"/>
      <c r="O19" s="45"/>
      <c r="P19" s="45"/>
      <c r="Q19" s="45"/>
      <c r="R19" s="43"/>
      <c r="S19" s="43"/>
    </row>
    <row r="20" spans="1:19" ht="21.9" customHeight="1">
      <c r="A20" s="50" t="s">
        <v>35</v>
      </c>
      <c r="B20" s="45"/>
      <c r="C20" s="45"/>
      <c r="D20" s="45"/>
      <c r="E20" s="45"/>
      <c r="F20" s="45"/>
      <c r="G20" s="45"/>
      <c r="H20" s="45"/>
      <c r="I20" s="45"/>
      <c r="J20" s="45"/>
      <c r="K20" s="45"/>
      <c r="L20" s="45"/>
      <c r="M20" s="45"/>
      <c r="N20" s="45"/>
      <c r="O20" s="45"/>
      <c r="P20" s="45"/>
      <c r="Q20" s="45"/>
      <c r="R20" s="43"/>
      <c r="S20" s="43"/>
    </row>
    <row r="21" spans="1:19" ht="21.9" customHeight="1">
      <c r="A21" s="46" t="s">
        <v>36</v>
      </c>
      <c r="B21" s="45"/>
      <c r="C21" s="45"/>
      <c r="D21" s="45"/>
      <c r="E21" s="45"/>
      <c r="F21" s="45"/>
      <c r="G21" s="45"/>
      <c r="H21" s="45"/>
      <c r="I21" s="45"/>
      <c r="J21" s="45"/>
      <c r="K21" s="45"/>
      <c r="L21" s="45"/>
      <c r="M21" s="45"/>
      <c r="N21" s="45"/>
      <c r="O21" s="45"/>
      <c r="P21" s="45"/>
      <c r="Q21" s="45"/>
      <c r="R21" s="43"/>
      <c r="S21" s="43"/>
    </row>
    <row r="22" spans="1:19" ht="21.9" customHeight="1">
      <c r="A22" s="46" t="s">
        <v>37</v>
      </c>
      <c r="B22" s="45"/>
      <c r="C22" s="45"/>
      <c r="D22" s="45"/>
      <c r="E22" s="45"/>
      <c r="F22" s="45"/>
      <c r="G22" s="45"/>
      <c r="H22" s="45"/>
      <c r="I22" s="45"/>
      <c r="J22" s="45"/>
      <c r="K22" s="45"/>
      <c r="L22" s="45"/>
      <c r="M22" s="45"/>
      <c r="N22" s="45"/>
      <c r="O22" s="45"/>
      <c r="P22" s="45"/>
      <c r="Q22" s="45"/>
      <c r="R22" s="43"/>
      <c r="S22" s="43"/>
    </row>
    <row r="23" spans="1:19" ht="21.9" customHeight="1">
      <c r="A23" s="46" t="s">
        <v>38</v>
      </c>
      <c r="B23" s="45"/>
      <c r="C23" s="45"/>
      <c r="D23" s="45"/>
      <c r="E23" s="45"/>
      <c r="F23" s="45"/>
      <c r="G23" s="45"/>
      <c r="H23" s="45"/>
      <c r="I23" s="45"/>
      <c r="J23" s="45"/>
      <c r="K23" s="45"/>
      <c r="L23" s="45"/>
      <c r="M23" s="45"/>
      <c r="N23" s="45"/>
      <c r="O23" s="45"/>
      <c r="P23" s="45"/>
      <c r="Q23" s="45"/>
      <c r="R23" s="43"/>
      <c r="S23" s="43"/>
    </row>
    <row r="24" spans="1:19" ht="21.9" customHeight="1">
      <c r="A24" s="46"/>
      <c r="B24" s="45"/>
      <c r="C24" s="45"/>
      <c r="D24" s="45"/>
      <c r="E24" s="45"/>
      <c r="F24" s="45"/>
      <c r="G24" s="45"/>
      <c r="H24" s="45"/>
      <c r="I24" s="45"/>
      <c r="J24" s="45"/>
      <c r="K24" s="45"/>
      <c r="L24" s="45"/>
      <c r="M24" s="45"/>
      <c r="N24" s="45"/>
      <c r="O24" s="45"/>
      <c r="P24" s="45"/>
      <c r="Q24" s="45"/>
      <c r="R24" s="43"/>
      <c r="S24" s="43"/>
    </row>
    <row r="25" spans="1:19" ht="21.9" customHeight="1">
      <c r="A25" s="50" t="s">
        <v>39</v>
      </c>
      <c r="B25" s="45"/>
      <c r="C25" s="45"/>
      <c r="D25" s="45"/>
      <c r="E25" s="45"/>
      <c r="F25" s="45"/>
      <c r="G25" s="45"/>
      <c r="H25" s="45"/>
      <c r="I25" s="45"/>
      <c r="J25" s="45"/>
      <c r="K25" s="45"/>
      <c r="L25" s="45"/>
      <c r="M25" s="45"/>
      <c r="N25" s="45"/>
      <c r="O25" s="45"/>
      <c r="P25" s="45"/>
      <c r="Q25" s="45"/>
      <c r="R25" s="43"/>
      <c r="S25" s="43"/>
    </row>
    <row r="26" spans="1:19" ht="21.9" customHeight="1">
      <c r="A26" s="46" t="s">
        <v>40</v>
      </c>
      <c r="B26" s="45"/>
      <c r="C26" s="45"/>
      <c r="D26" s="45"/>
      <c r="E26" s="45"/>
      <c r="F26" s="45"/>
      <c r="G26" s="45"/>
      <c r="H26" s="45"/>
      <c r="I26" s="45"/>
      <c r="J26" s="45"/>
      <c r="K26" s="45"/>
      <c r="L26" s="45"/>
      <c r="M26" s="45"/>
      <c r="N26" s="45"/>
      <c r="O26" s="45"/>
      <c r="P26" s="45"/>
      <c r="Q26" s="45"/>
      <c r="R26" s="43"/>
      <c r="S26" s="43"/>
    </row>
    <row r="27" spans="1:19" ht="21.9" customHeight="1">
      <c r="A27" s="46"/>
      <c r="B27" s="277" t="s">
        <v>64</v>
      </c>
      <c r="C27" s="278"/>
      <c r="D27" s="277" t="s">
        <v>65</v>
      </c>
      <c r="E27" s="279"/>
      <c r="F27" s="279"/>
      <c r="G27" s="279"/>
      <c r="H27" s="278"/>
      <c r="I27" s="277" t="s">
        <v>66</v>
      </c>
      <c r="J27" s="279"/>
      <c r="K27" s="279"/>
      <c r="L27" s="278"/>
      <c r="M27" s="277" t="s">
        <v>67</v>
      </c>
      <c r="N27" s="279"/>
      <c r="O27" s="279"/>
      <c r="P27" s="278"/>
      <c r="Q27" s="45"/>
      <c r="R27" s="43"/>
      <c r="S27" s="43"/>
    </row>
    <row r="28" spans="1:19" ht="21.9" customHeight="1">
      <c r="A28" s="46"/>
      <c r="B28" s="301" t="s">
        <v>95</v>
      </c>
      <c r="C28" s="302"/>
      <c r="D28" s="297" t="s">
        <v>68</v>
      </c>
      <c r="E28" s="298"/>
      <c r="F28" s="298"/>
      <c r="G28" s="298"/>
      <c r="H28" s="299"/>
      <c r="I28" s="429" t="s">
        <v>196</v>
      </c>
      <c r="J28" s="430"/>
      <c r="K28" s="430"/>
      <c r="L28" s="431"/>
      <c r="M28" s="288">
        <f>'【記載例】別記様式1-1号'!L18</f>
        <v>589962</v>
      </c>
      <c r="N28" s="289"/>
      <c r="O28" s="289"/>
      <c r="P28" s="290"/>
      <c r="Q28" s="45"/>
      <c r="R28" s="43"/>
      <c r="S28" s="43"/>
    </row>
    <row r="29" spans="1:19" ht="21.9" customHeight="1">
      <c r="A29" s="46"/>
      <c r="B29" s="303"/>
      <c r="C29" s="304"/>
      <c r="D29" s="297" t="s">
        <v>70</v>
      </c>
      <c r="E29" s="298"/>
      <c r="F29" s="298"/>
      <c r="G29" s="298"/>
      <c r="H29" s="299"/>
      <c r="I29" s="429" t="s">
        <v>71</v>
      </c>
      <c r="J29" s="430"/>
      <c r="K29" s="430"/>
      <c r="L29" s="431"/>
      <c r="M29" s="288">
        <f>'【記載例】別記様式1-1号'!L27</f>
        <v>48189</v>
      </c>
      <c r="N29" s="289"/>
      <c r="O29" s="289"/>
      <c r="P29" s="290"/>
      <c r="Q29" s="45"/>
      <c r="R29" s="43"/>
      <c r="S29" s="43"/>
    </row>
    <row r="30" spans="1:19" ht="21.9" customHeight="1">
      <c r="A30" s="46"/>
      <c r="B30" s="303"/>
      <c r="C30" s="304"/>
      <c r="D30" s="297" t="s">
        <v>70</v>
      </c>
      <c r="E30" s="298"/>
      <c r="F30" s="298"/>
      <c r="G30" s="298"/>
      <c r="H30" s="299"/>
      <c r="I30" s="429" t="s">
        <v>197</v>
      </c>
      <c r="J30" s="430"/>
      <c r="K30" s="430"/>
      <c r="L30" s="431"/>
      <c r="M30" s="288">
        <f>'【記載例】別記様式1-1号'!L36</f>
        <v>1241</v>
      </c>
      <c r="N30" s="289"/>
      <c r="O30" s="289"/>
      <c r="P30" s="290"/>
      <c r="Q30" s="45"/>
      <c r="R30" s="43"/>
      <c r="S30" s="43"/>
    </row>
    <row r="31" spans="1:19" ht="21.9" customHeight="1">
      <c r="A31" s="46"/>
      <c r="B31" s="305"/>
      <c r="C31" s="306"/>
      <c r="D31" s="446"/>
      <c r="E31" s="447"/>
      <c r="F31" s="447"/>
      <c r="G31" s="447"/>
      <c r="H31" s="448"/>
      <c r="I31" s="446"/>
      <c r="J31" s="447"/>
      <c r="K31" s="447"/>
      <c r="L31" s="448"/>
      <c r="M31" s="300"/>
      <c r="N31" s="289"/>
      <c r="O31" s="289"/>
      <c r="P31" s="290"/>
      <c r="Q31" s="45"/>
      <c r="R31" s="43"/>
      <c r="S31" s="43"/>
    </row>
    <row r="32" spans="1:19" ht="21.9" customHeight="1">
      <c r="A32" s="45"/>
      <c r="B32" s="291" t="s">
        <v>72</v>
      </c>
      <c r="C32" s="292"/>
      <c r="D32" s="291"/>
      <c r="E32" s="293"/>
      <c r="F32" s="293"/>
      <c r="G32" s="293"/>
      <c r="H32" s="292"/>
      <c r="I32" s="291"/>
      <c r="J32" s="293"/>
      <c r="K32" s="293"/>
      <c r="L32" s="292"/>
      <c r="M32" s="51" t="s">
        <v>82</v>
      </c>
      <c r="N32" s="294">
        <f>SUM(M28:P31)</f>
        <v>639392</v>
      </c>
      <c r="O32" s="295"/>
      <c r="P32" s="296"/>
      <c r="Q32" s="45"/>
      <c r="R32" s="43"/>
      <c r="S32" s="43"/>
    </row>
    <row r="33" spans="1:19" ht="21.9" customHeight="1">
      <c r="A33" s="45"/>
      <c r="B33" s="45"/>
      <c r="C33" s="45"/>
      <c r="D33" s="45"/>
      <c r="E33" s="45"/>
      <c r="F33" s="45"/>
      <c r="G33" s="45"/>
      <c r="H33" s="45"/>
      <c r="I33" s="45"/>
      <c r="J33" s="45"/>
      <c r="K33" s="45"/>
      <c r="L33" s="45"/>
      <c r="M33" s="45"/>
      <c r="N33" s="45"/>
      <c r="O33" s="45"/>
      <c r="P33" s="45"/>
      <c r="Q33" s="45"/>
      <c r="R33" s="43"/>
      <c r="S33" s="43"/>
    </row>
    <row r="34" spans="1:19" ht="21.9" customHeight="1">
      <c r="A34" s="46" t="s">
        <v>73</v>
      </c>
      <c r="B34" s="45"/>
      <c r="C34" s="45"/>
      <c r="D34" s="45"/>
      <c r="E34" s="45"/>
      <c r="F34" s="45"/>
      <c r="G34" s="45"/>
      <c r="H34" s="45"/>
      <c r="I34" s="45"/>
      <c r="J34" s="45"/>
      <c r="K34" s="45"/>
      <c r="L34" s="45"/>
      <c r="M34" s="45"/>
      <c r="N34" s="45"/>
      <c r="O34" s="45"/>
      <c r="P34" s="45"/>
      <c r="Q34" s="45"/>
      <c r="R34" s="43"/>
      <c r="S34" s="43"/>
    </row>
    <row r="35" spans="1:19" ht="21.9" customHeight="1">
      <c r="A35" s="45"/>
      <c r="B35" s="277" t="s">
        <v>74</v>
      </c>
      <c r="C35" s="310"/>
      <c r="D35" s="310"/>
      <c r="E35" s="310"/>
      <c r="F35" s="310"/>
      <c r="G35" s="310"/>
      <c r="H35" s="311"/>
      <c r="I35" s="277" t="s">
        <v>75</v>
      </c>
      <c r="J35" s="310"/>
      <c r="K35" s="310"/>
      <c r="L35" s="311"/>
      <c r="M35" s="52"/>
      <c r="N35" s="53"/>
      <c r="O35" s="53"/>
      <c r="P35" s="53"/>
      <c r="Q35" s="45"/>
      <c r="R35" s="43"/>
      <c r="S35" s="43"/>
    </row>
    <row r="36" spans="1:19" ht="21.9" customHeight="1">
      <c r="A36" s="45"/>
      <c r="B36" s="312" t="s">
        <v>76</v>
      </c>
      <c r="C36" s="310"/>
      <c r="D36" s="310"/>
      <c r="E36" s="310"/>
      <c r="F36" s="310"/>
      <c r="G36" s="310"/>
      <c r="H36" s="311"/>
      <c r="I36" s="313">
        <f>I42</f>
        <v>319000</v>
      </c>
      <c r="J36" s="314"/>
      <c r="K36" s="314"/>
      <c r="L36" s="315"/>
      <c r="M36" s="52"/>
      <c r="N36" s="53"/>
      <c r="O36" s="53"/>
      <c r="P36" s="53"/>
      <c r="Q36" s="45"/>
      <c r="R36" s="43"/>
      <c r="S36" s="43"/>
    </row>
    <row r="37" spans="1:19" ht="21.9" customHeight="1">
      <c r="A37" s="45"/>
      <c r="B37" s="312" t="s">
        <v>77</v>
      </c>
      <c r="C37" s="310"/>
      <c r="D37" s="310"/>
      <c r="E37" s="310"/>
      <c r="F37" s="310"/>
      <c r="G37" s="310"/>
      <c r="H37" s="311"/>
      <c r="I37" s="441">
        <v>1142102</v>
      </c>
      <c r="J37" s="442"/>
      <c r="K37" s="442"/>
      <c r="L37" s="443"/>
      <c r="M37" s="52"/>
      <c r="N37" s="53"/>
      <c r="O37" s="53"/>
      <c r="P37" s="53"/>
      <c r="Q37" s="45"/>
      <c r="R37" s="43"/>
      <c r="S37" s="276"/>
    </row>
    <row r="38" spans="1:19" ht="21.9" customHeight="1">
      <c r="A38" s="45"/>
      <c r="B38" s="417" t="s">
        <v>103</v>
      </c>
      <c r="C38" s="439"/>
      <c r="D38" s="439"/>
      <c r="E38" s="439"/>
      <c r="F38" s="439"/>
      <c r="G38" s="439"/>
      <c r="H38" s="440"/>
      <c r="I38" s="441">
        <v>200000</v>
      </c>
      <c r="J38" s="442"/>
      <c r="K38" s="442"/>
      <c r="L38" s="443"/>
      <c r="M38" s="52"/>
      <c r="N38" s="53"/>
      <c r="O38" s="53"/>
      <c r="P38" s="53"/>
      <c r="Q38" s="45"/>
      <c r="R38" s="43"/>
      <c r="S38" s="43"/>
    </row>
    <row r="39" spans="1:19" ht="21.9" customHeight="1">
      <c r="A39" s="45"/>
      <c r="B39" s="291" t="s">
        <v>78</v>
      </c>
      <c r="C39" s="293"/>
      <c r="D39" s="293"/>
      <c r="E39" s="293"/>
      <c r="F39" s="293"/>
      <c r="G39" s="293"/>
      <c r="H39" s="292"/>
      <c r="I39" s="319">
        <f>SUM(I36:L38)</f>
        <v>1661102</v>
      </c>
      <c r="J39" s="320"/>
      <c r="K39" s="320"/>
      <c r="L39" s="321"/>
      <c r="M39" s="45"/>
      <c r="N39" s="45"/>
      <c r="O39" s="45"/>
      <c r="P39" s="45"/>
      <c r="Q39" s="45"/>
      <c r="R39" s="43"/>
      <c r="S39" s="43"/>
    </row>
    <row r="40" spans="1:19" ht="21.9" customHeight="1">
      <c r="A40" s="45"/>
      <c r="B40" s="45"/>
      <c r="C40" s="45"/>
      <c r="D40" s="45"/>
      <c r="E40" s="45"/>
      <c r="F40" s="45"/>
      <c r="G40" s="45"/>
      <c r="H40" s="45"/>
      <c r="I40" s="45"/>
      <c r="J40" s="45"/>
      <c r="K40" s="45"/>
      <c r="L40" s="45"/>
      <c r="M40" s="45"/>
      <c r="N40" s="45"/>
      <c r="O40" s="45"/>
      <c r="P40" s="45"/>
      <c r="Q40" s="45"/>
      <c r="R40" s="276"/>
      <c r="S40" s="43"/>
    </row>
    <row r="41" spans="1:19" ht="21.9" customHeight="1">
      <c r="A41" s="50" t="s">
        <v>79</v>
      </c>
      <c r="B41" s="45"/>
      <c r="C41" s="45"/>
      <c r="D41" s="45"/>
      <c r="E41" s="45"/>
      <c r="F41" s="45"/>
      <c r="G41" s="45"/>
      <c r="H41" s="45"/>
      <c r="I41" s="45"/>
      <c r="J41" s="45"/>
      <c r="K41" s="45"/>
      <c r="L41" s="45"/>
      <c r="M41" s="45"/>
      <c r="N41" s="45"/>
      <c r="O41" s="45"/>
      <c r="P41" s="45"/>
      <c r="Q41" s="45"/>
      <c r="R41" s="43"/>
      <c r="S41" s="43"/>
    </row>
    <row r="42" spans="1:19" ht="21.9" customHeight="1">
      <c r="A42" s="45"/>
      <c r="B42" s="277" t="s">
        <v>80</v>
      </c>
      <c r="C42" s="310"/>
      <c r="D42" s="310"/>
      <c r="E42" s="310"/>
      <c r="F42" s="310"/>
      <c r="G42" s="310"/>
      <c r="H42" s="310"/>
      <c r="I42" s="322">
        <f>J44</f>
        <v>319000</v>
      </c>
      <c r="J42" s="323"/>
      <c r="K42" s="323"/>
      <c r="L42" s="323"/>
      <c r="M42" s="54" t="s">
        <v>86</v>
      </c>
      <c r="N42" s="45"/>
      <c r="O42" s="45"/>
      <c r="P42" s="45"/>
      <c r="Q42" s="45"/>
      <c r="R42" s="43"/>
      <c r="S42" s="43"/>
    </row>
    <row r="43" spans="1:19" ht="21.9" customHeight="1">
      <c r="A43" s="45"/>
      <c r="B43" s="45"/>
      <c r="C43" s="45"/>
      <c r="D43" s="45"/>
      <c r="E43" s="45"/>
      <c r="F43" s="45"/>
      <c r="G43" s="45"/>
      <c r="H43" s="45"/>
      <c r="I43" s="45"/>
      <c r="J43" s="45"/>
      <c r="K43" s="45"/>
      <c r="L43" s="45"/>
      <c r="M43" s="45"/>
      <c r="N43" s="45"/>
      <c r="O43" s="45"/>
      <c r="P43" s="45"/>
      <c r="Q43" s="45"/>
      <c r="R43" s="43"/>
      <c r="S43" s="43"/>
    </row>
    <row r="44" spans="1:19" ht="21.9" customHeight="1">
      <c r="A44" s="45"/>
      <c r="B44" s="55" t="s">
        <v>81</v>
      </c>
      <c r="C44" s="56" t="s">
        <v>83</v>
      </c>
      <c r="D44" s="324">
        <f>N32</f>
        <v>639392</v>
      </c>
      <c r="E44" s="325"/>
      <c r="F44" s="325"/>
      <c r="G44" s="57" t="s">
        <v>84</v>
      </c>
      <c r="H44" s="326" t="s">
        <v>85</v>
      </c>
      <c r="I44" s="327"/>
      <c r="J44" s="328">
        <f>(ROUNDDOWN((D44*0.5),-3))</f>
        <v>319000</v>
      </c>
      <c r="K44" s="325"/>
      <c r="L44" s="325"/>
      <c r="M44" s="58" t="s">
        <v>84</v>
      </c>
      <c r="N44" s="45" t="s">
        <v>87</v>
      </c>
      <c r="O44" s="45"/>
      <c r="P44" s="45"/>
      <c r="Q44" s="45"/>
      <c r="R44" s="43"/>
      <c r="S44" s="43"/>
    </row>
    <row r="45" spans="1:19" ht="21.9" customHeight="1" thickBot="1">
      <c r="A45" s="45"/>
      <c r="B45" s="45"/>
      <c r="C45" s="45"/>
      <c r="D45" s="45"/>
      <c r="E45" s="45"/>
      <c r="F45" s="45"/>
      <c r="G45" s="45"/>
      <c r="H45" s="45"/>
      <c r="I45" s="45"/>
      <c r="J45" s="45"/>
      <c r="K45" s="45"/>
      <c r="L45" s="45"/>
      <c r="M45" s="45"/>
      <c r="N45" s="45"/>
      <c r="O45" s="45"/>
      <c r="P45" s="45"/>
      <c r="Q45" s="45"/>
      <c r="R45" s="43"/>
      <c r="S45" s="43"/>
    </row>
    <row r="46" spans="1:19" ht="21.9" customHeight="1" thickTop="1">
      <c r="A46" s="45"/>
      <c r="B46" s="45"/>
      <c r="C46" s="45"/>
      <c r="D46" s="45"/>
      <c r="E46" s="45"/>
      <c r="F46" s="45"/>
      <c r="G46" s="45"/>
      <c r="H46" s="332" t="s">
        <v>94</v>
      </c>
      <c r="I46" s="333"/>
      <c r="J46" s="334" t="s">
        <v>93</v>
      </c>
      <c r="K46" s="335"/>
      <c r="L46" s="335"/>
      <c r="M46" s="336"/>
      <c r="N46" s="59" t="s">
        <v>91</v>
      </c>
      <c r="O46" s="334"/>
      <c r="P46" s="337"/>
      <c r="Q46" s="45"/>
      <c r="R46" s="43"/>
      <c r="S46" s="43"/>
    </row>
    <row r="47" spans="1:19" ht="21.9" customHeight="1" thickBot="1">
      <c r="A47" s="45"/>
      <c r="B47" s="45"/>
      <c r="C47" s="45"/>
      <c r="D47" s="45"/>
      <c r="E47" s="45"/>
      <c r="F47" s="45"/>
      <c r="G47" s="45"/>
      <c r="H47" s="340" t="s">
        <v>90</v>
      </c>
      <c r="I47" s="341"/>
      <c r="J47" s="342"/>
      <c r="K47" s="343"/>
      <c r="L47" s="343"/>
      <c r="M47" s="60" t="s">
        <v>84</v>
      </c>
      <c r="N47" s="61" t="s">
        <v>92</v>
      </c>
      <c r="O47" s="338"/>
      <c r="P47" s="339"/>
      <c r="Q47" s="45"/>
    </row>
    <row r="48" spans="1:19" ht="21.9" customHeight="1" thickTop="1" thickBot="1">
      <c r="A48" s="45"/>
      <c r="B48" s="70"/>
      <c r="C48" s="70"/>
      <c r="D48" s="70"/>
      <c r="E48" s="70"/>
      <c r="F48" s="70"/>
      <c r="G48" s="70"/>
      <c r="H48" s="71"/>
      <c r="I48" s="72"/>
      <c r="J48" s="73"/>
      <c r="K48" s="74"/>
      <c r="L48" s="74"/>
      <c r="M48" s="53"/>
      <c r="N48" s="71"/>
      <c r="O48" s="75"/>
      <c r="P48" s="75"/>
      <c r="Q48" s="45"/>
    </row>
    <row r="49" spans="1:17" ht="21.9" customHeight="1">
      <c r="A49" s="344" t="s">
        <v>108</v>
      </c>
      <c r="B49" s="437"/>
      <c r="C49" s="437"/>
      <c r="D49" s="437"/>
      <c r="E49" s="437"/>
      <c r="F49" s="437"/>
      <c r="G49" s="437"/>
      <c r="H49" s="437"/>
      <c r="I49" s="437"/>
      <c r="J49" s="437"/>
      <c r="K49" s="437"/>
      <c r="L49" s="437"/>
      <c r="M49" s="437"/>
      <c r="N49" s="437"/>
      <c r="O49" s="437"/>
      <c r="P49" s="437"/>
      <c r="Q49" s="438"/>
    </row>
    <row r="50" spans="1:17" ht="21.9" customHeight="1">
      <c r="A50" s="347" t="s">
        <v>109</v>
      </c>
      <c r="B50" s="435"/>
      <c r="C50" s="435"/>
      <c r="D50" s="435"/>
      <c r="E50" s="435"/>
      <c r="F50" s="435"/>
      <c r="G50" s="435"/>
      <c r="H50" s="435"/>
      <c r="I50" s="435"/>
      <c r="J50" s="435"/>
      <c r="K50" s="435"/>
      <c r="L50" s="435"/>
      <c r="M50" s="435"/>
      <c r="N50" s="435"/>
      <c r="O50" s="435"/>
      <c r="P50" s="435"/>
      <c r="Q50" s="436"/>
    </row>
    <row r="51" spans="1:17" ht="21.9" customHeight="1">
      <c r="A51" s="347" t="s">
        <v>110</v>
      </c>
      <c r="B51" s="435"/>
      <c r="C51" s="435"/>
      <c r="D51" s="435"/>
      <c r="E51" s="435"/>
      <c r="F51" s="435"/>
      <c r="G51" s="435"/>
      <c r="H51" s="435"/>
      <c r="I51" s="435"/>
      <c r="J51" s="435"/>
      <c r="K51" s="435"/>
      <c r="L51" s="435"/>
      <c r="M51" s="435"/>
      <c r="N51" s="435"/>
      <c r="O51" s="435"/>
      <c r="P51" s="435"/>
      <c r="Q51" s="436"/>
    </row>
    <row r="52" spans="1:17" ht="21.9" customHeight="1">
      <c r="A52" s="347" t="s">
        <v>111</v>
      </c>
      <c r="B52" s="435"/>
      <c r="C52" s="435"/>
      <c r="D52" s="435"/>
      <c r="E52" s="435"/>
      <c r="F52" s="435"/>
      <c r="G52" s="435"/>
      <c r="H52" s="435"/>
      <c r="I52" s="435"/>
      <c r="J52" s="435"/>
      <c r="K52" s="435"/>
      <c r="L52" s="435"/>
      <c r="M52" s="435"/>
      <c r="N52" s="435"/>
      <c r="O52" s="435"/>
      <c r="P52" s="435"/>
      <c r="Q52" s="436"/>
    </row>
    <row r="53" spans="1:17" ht="21.9" customHeight="1">
      <c r="A53" s="347" t="s">
        <v>112</v>
      </c>
      <c r="B53" s="435"/>
      <c r="C53" s="435"/>
      <c r="D53" s="435"/>
      <c r="E53" s="435"/>
      <c r="F53" s="435"/>
      <c r="G53" s="435"/>
      <c r="H53" s="435"/>
      <c r="I53" s="435"/>
      <c r="J53" s="435"/>
      <c r="K53" s="435"/>
      <c r="L53" s="435"/>
      <c r="M53" s="435"/>
      <c r="N53" s="435"/>
      <c r="O53" s="435"/>
      <c r="P53" s="435"/>
      <c r="Q53" s="436"/>
    </row>
    <row r="54" spans="1:17" ht="21.9" customHeight="1">
      <c r="A54" s="329" t="s">
        <v>113</v>
      </c>
      <c r="B54" s="444"/>
      <c r="C54" s="444"/>
      <c r="D54" s="444"/>
      <c r="E54" s="444"/>
      <c r="F54" s="444"/>
      <c r="G54" s="444"/>
      <c r="H54" s="444"/>
      <c r="I54" s="444"/>
      <c r="J54" s="444"/>
      <c r="K54" s="444"/>
      <c r="L54" s="444"/>
      <c r="M54" s="444"/>
      <c r="N54" s="444"/>
      <c r="O54" s="444"/>
      <c r="P54" s="444"/>
      <c r="Q54" s="445"/>
    </row>
    <row r="55" spans="1:17" ht="21.9" customHeight="1">
      <c r="A55" s="329" t="s">
        <v>114</v>
      </c>
      <c r="B55" s="330"/>
      <c r="C55" s="330"/>
      <c r="D55" s="330"/>
      <c r="E55" s="330"/>
      <c r="F55" s="330"/>
      <c r="G55" s="330"/>
      <c r="H55" s="330"/>
      <c r="I55" s="330"/>
      <c r="J55" s="330"/>
      <c r="K55" s="330"/>
      <c r="L55" s="330"/>
      <c r="M55" s="330"/>
      <c r="N55" s="330"/>
      <c r="O55" s="330"/>
      <c r="P55" s="330"/>
      <c r="Q55" s="331"/>
    </row>
    <row r="56" spans="1:17" ht="21.9" customHeight="1">
      <c r="A56" s="329" t="s">
        <v>115</v>
      </c>
      <c r="B56" s="330"/>
      <c r="C56" s="330"/>
      <c r="D56" s="330"/>
      <c r="E56" s="330"/>
      <c r="F56" s="330"/>
      <c r="G56" s="330"/>
      <c r="H56" s="330"/>
      <c r="I56" s="330"/>
      <c r="J56" s="330"/>
      <c r="K56" s="330"/>
      <c r="L56" s="330"/>
      <c r="M56" s="330"/>
      <c r="N56" s="330"/>
      <c r="O56" s="330"/>
      <c r="P56" s="330"/>
      <c r="Q56" s="331"/>
    </row>
    <row r="57" spans="1:17" ht="21.9" customHeight="1" thickBot="1">
      <c r="A57" s="350" t="s">
        <v>116</v>
      </c>
      <c r="B57" s="351"/>
      <c r="C57" s="351"/>
      <c r="D57" s="351"/>
      <c r="E57" s="351"/>
      <c r="F57" s="351"/>
      <c r="G57" s="351"/>
      <c r="H57" s="351"/>
      <c r="I57" s="351"/>
      <c r="J57" s="351"/>
      <c r="K57" s="351"/>
      <c r="L57" s="351"/>
      <c r="M57" s="351"/>
      <c r="N57" s="351"/>
      <c r="O57" s="351"/>
      <c r="P57" s="351"/>
      <c r="Q57" s="352"/>
    </row>
    <row r="58" spans="1:17" ht="21.9" customHeight="1">
      <c r="A58" s="50" t="s">
        <v>53</v>
      </c>
      <c r="B58" s="45"/>
      <c r="C58" s="45"/>
      <c r="D58" s="45"/>
      <c r="E58" s="45"/>
      <c r="F58" s="45"/>
      <c r="G58" s="45"/>
      <c r="H58" s="45"/>
      <c r="I58" s="45"/>
      <c r="J58" s="45"/>
      <c r="K58" s="45"/>
      <c r="L58" s="45"/>
      <c r="M58" s="45"/>
      <c r="N58" s="45"/>
      <c r="O58" s="45"/>
      <c r="P58" s="45"/>
      <c r="Q58" s="45"/>
    </row>
    <row r="59" spans="1:17" ht="20.100000000000001" customHeight="1">
      <c r="A59" s="45"/>
      <c r="B59" s="353" t="s">
        <v>41</v>
      </c>
      <c r="C59" s="354"/>
      <c r="D59" s="398" t="s">
        <v>102</v>
      </c>
      <c r="E59" s="399"/>
      <c r="F59" s="400"/>
      <c r="G59" s="386" t="s">
        <v>42</v>
      </c>
      <c r="H59" s="421"/>
      <c r="I59" s="422"/>
      <c r="J59" s="398" t="s">
        <v>48</v>
      </c>
      <c r="K59" s="399"/>
      <c r="L59" s="400"/>
      <c r="M59" s="386" t="s">
        <v>49</v>
      </c>
      <c r="N59" s="421"/>
      <c r="O59" s="421"/>
      <c r="P59" s="422"/>
      <c r="Q59" s="45"/>
    </row>
    <row r="60" spans="1:17" ht="20.100000000000001" customHeight="1">
      <c r="A60" s="45"/>
      <c r="B60" s="355"/>
      <c r="C60" s="356"/>
      <c r="D60" s="418"/>
      <c r="E60" s="419"/>
      <c r="F60" s="420"/>
      <c r="G60" s="423" t="s">
        <v>43</v>
      </c>
      <c r="H60" s="426"/>
      <c r="I60" s="425"/>
      <c r="J60" s="418"/>
      <c r="K60" s="419"/>
      <c r="L60" s="420"/>
      <c r="M60" s="423" t="s">
        <v>50</v>
      </c>
      <c r="N60" s="424"/>
      <c r="O60" s="424"/>
      <c r="P60" s="425"/>
      <c r="Q60" s="45"/>
    </row>
    <row r="61" spans="1:17" ht="20.100000000000001" customHeight="1">
      <c r="A61" s="45"/>
      <c r="B61" s="357"/>
      <c r="C61" s="358"/>
      <c r="D61" s="401"/>
      <c r="E61" s="402"/>
      <c r="F61" s="403"/>
      <c r="G61" s="414" t="s">
        <v>44</v>
      </c>
      <c r="H61" s="415"/>
      <c r="I61" s="416"/>
      <c r="J61" s="401"/>
      <c r="K61" s="402"/>
      <c r="L61" s="403"/>
      <c r="M61" s="414" t="s">
        <v>226</v>
      </c>
      <c r="N61" s="415"/>
      <c r="O61" s="415"/>
      <c r="P61" s="416"/>
      <c r="Q61" s="45"/>
    </row>
    <row r="62" spans="1:17" ht="39.9" customHeight="1">
      <c r="A62" s="45"/>
      <c r="B62" s="277" t="s">
        <v>45</v>
      </c>
      <c r="C62" s="278"/>
      <c r="D62" s="417" t="s">
        <v>46</v>
      </c>
      <c r="E62" s="396"/>
      <c r="F62" s="397"/>
      <c r="G62" s="277" t="s">
        <v>47</v>
      </c>
      <c r="H62" s="279"/>
      <c r="I62" s="278"/>
      <c r="J62" s="76">
        <v>1</v>
      </c>
      <c r="K62" s="76">
        <v>2</v>
      </c>
      <c r="L62" s="76">
        <v>3</v>
      </c>
      <c r="M62" s="76">
        <v>4</v>
      </c>
      <c r="N62" s="76">
        <v>5</v>
      </c>
      <c r="O62" s="76">
        <v>6</v>
      </c>
      <c r="P62" s="76">
        <v>7</v>
      </c>
      <c r="Q62" s="45"/>
    </row>
    <row r="63" spans="1:17" ht="20.100000000000001" customHeight="1">
      <c r="A63" s="45"/>
      <c r="B63" s="353" t="s">
        <v>51</v>
      </c>
      <c r="C63" s="354"/>
      <c r="D63" s="408"/>
      <c r="E63" s="409"/>
      <c r="F63" s="409"/>
      <c r="G63" s="409"/>
      <c r="H63" s="409"/>
      <c r="I63" s="409"/>
      <c r="J63" s="409"/>
      <c r="K63" s="409"/>
      <c r="L63" s="409"/>
      <c r="M63" s="409"/>
      <c r="N63" s="409"/>
      <c r="O63" s="409"/>
      <c r="P63" s="410"/>
      <c r="Q63" s="45"/>
    </row>
    <row r="64" spans="1:17" ht="30" customHeight="1">
      <c r="A64" s="45"/>
      <c r="B64" s="373" t="s">
        <v>52</v>
      </c>
      <c r="C64" s="374"/>
      <c r="D64" s="411" t="s">
        <v>54</v>
      </c>
      <c r="E64" s="412"/>
      <c r="F64" s="412"/>
      <c r="G64" s="412"/>
      <c r="H64" s="412"/>
      <c r="I64" s="412"/>
      <c r="J64" s="412"/>
      <c r="K64" s="412"/>
      <c r="L64" s="412"/>
      <c r="M64" s="412"/>
      <c r="N64" s="412"/>
      <c r="O64" s="412"/>
      <c r="P64" s="413"/>
      <c r="Q64" s="45"/>
    </row>
    <row r="65" spans="1:17" ht="21.9" customHeight="1">
      <c r="A65" s="62"/>
      <c r="B65" s="63"/>
      <c r="C65" s="63"/>
      <c r="D65" s="63"/>
      <c r="E65" s="63"/>
      <c r="F65" s="63"/>
      <c r="G65" s="63"/>
      <c r="H65" s="63"/>
      <c r="I65" s="63"/>
      <c r="J65" s="63"/>
      <c r="K65" s="63"/>
      <c r="L65" s="63"/>
      <c r="M65" s="63"/>
      <c r="N65" s="63"/>
      <c r="O65" s="63"/>
      <c r="P65" s="63"/>
      <c r="Q65" s="62"/>
    </row>
    <row r="66" spans="1:17" ht="21.9" customHeight="1">
      <c r="A66" s="50" t="s">
        <v>55</v>
      </c>
      <c r="B66" s="62"/>
      <c r="C66" s="62"/>
      <c r="D66" s="62"/>
      <c r="E66" s="62"/>
      <c r="F66" s="62"/>
      <c r="G66" s="62"/>
      <c r="H66" s="62"/>
      <c r="I66" s="62"/>
      <c r="J66" s="62"/>
      <c r="K66" s="62"/>
      <c r="L66" s="62"/>
      <c r="M66" s="62"/>
      <c r="N66" s="62"/>
      <c r="O66" s="62"/>
      <c r="P66" s="62"/>
      <c r="Q66" s="62"/>
    </row>
    <row r="67" spans="1:17" ht="21.9" customHeight="1">
      <c r="A67" s="45"/>
      <c r="B67" s="378" t="s">
        <v>56</v>
      </c>
      <c r="C67" s="379"/>
      <c r="D67" s="353" t="s">
        <v>58</v>
      </c>
      <c r="E67" s="382"/>
      <c r="F67" s="398" t="s">
        <v>22</v>
      </c>
      <c r="G67" s="399"/>
      <c r="H67" s="399"/>
      <c r="I67" s="399"/>
      <c r="J67" s="400"/>
      <c r="K67" s="353" t="s">
        <v>56</v>
      </c>
      <c r="L67" s="385"/>
      <c r="M67" s="398" t="s">
        <v>63</v>
      </c>
      <c r="N67" s="406"/>
      <c r="O67" s="406"/>
      <c r="P67" s="407"/>
      <c r="Q67" s="45"/>
    </row>
    <row r="68" spans="1:17" ht="21.9" customHeight="1">
      <c r="A68" s="45"/>
      <c r="B68" s="380"/>
      <c r="C68" s="381"/>
      <c r="D68" s="383"/>
      <c r="E68" s="384"/>
      <c r="F68" s="401"/>
      <c r="G68" s="402"/>
      <c r="H68" s="402"/>
      <c r="I68" s="402"/>
      <c r="J68" s="403"/>
      <c r="K68" s="357" t="s">
        <v>61</v>
      </c>
      <c r="L68" s="389"/>
      <c r="M68" s="401" t="s">
        <v>32</v>
      </c>
      <c r="N68" s="402"/>
      <c r="O68" s="402"/>
      <c r="P68" s="403"/>
      <c r="Q68" s="45"/>
    </row>
    <row r="69" spans="1:17" ht="21.9" customHeight="1">
      <c r="A69" s="45"/>
      <c r="B69" s="390" t="s">
        <v>57</v>
      </c>
      <c r="C69" s="391"/>
      <c r="D69" s="277" t="s">
        <v>59</v>
      </c>
      <c r="E69" s="394"/>
      <c r="F69" s="395" t="s">
        <v>32</v>
      </c>
      <c r="G69" s="404"/>
      <c r="H69" s="404"/>
      <c r="I69" s="404"/>
      <c r="J69" s="405"/>
      <c r="K69" s="277" t="s">
        <v>62</v>
      </c>
      <c r="L69" s="394"/>
      <c r="M69" s="395" t="s">
        <v>32</v>
      </c>
      <c r="N69" s="404"/>
      <c r="O69" s="404"/>
      <c r="P69" s="405"/>
      <c r="Q69" s="45"/>
    </row>
    <row r="70" spans="1:17" ht="21.9" customHeight="1">
      <c r="A70" s="45"/>
      <c r="B70" s="392"/>
      <c r="C70" s="393"/>
      <c r="D70" s="277" t="s">
        <v>60</v>
      </c>
      <c r="E70" s="394"/>
      <c r="F70" s="395" t="s">
        <v>32</v>
      </c>
      <c r="G70" s="396"/>
      <c r="H70" s="396"/>
      <c r="I70" s="396"/>
      <c r="J70" s="396"/>
      <c r="K70" s="396"/>
      <c r="L70" s="396"/>
      <c r="M70" s="396"/>
      <c r="N70" s="396"/>
      <c r="O70" s="396"/>
      <c r="P70" s="397"/>
      <c r="Q70" s="45"/>
    </row>
    <row r="71" spans="1:17" ht="21.9" customHeight="1">
      <c r="A71" s="45"/>
      <c r="B71" s="45"/>
      <c r="C71" s="45"/>
      <c r="D71" s="45"/>
      <c r="E71" s="45"/>
      <c r="F71" s="45"/>
      <c r="G71" s="45"/>
      <c r="H71" s="45"/>
      <c r="I71" s="45"/>
      <c r="J71" s="45"/>
      <c r="K71" s="45"/>
      <c r="L71" s="45"/>
      <c r="M71" s="45"/>
      <c r="N71" s="45"/>
      <c r="O71" s="45"/>
      <c r="P71" s="45"/>
      <c r="Q71" s="45"/>
    </row>
  </sheetData>
  <mergeCells count="94">
    <mergeCell ref="P1:Q1"/>
    <mergeCell ref="B42:H42"/>
    <mergeCell ref="I42:L42"/>
    <mergeCell ref="J46:M46"/>
    <mergeCell ref="J44:L44"/>
    <mergeCell ref="K7:L7"/>
    <mergeCell ref="H46:I46"/>
    <mergeCell ref="B27:C27"/>
    <mergeCell ref="I32:L32"/>
    <mergeCell ref="N32:P32"/>
    <mergeCell ref="D27:H27"/>
    <mergeCell ref="I27:L27"/>
    <mergeCell ref="M27:P27"/>
    <mergeCell ref="D28:H28"/>
    <mergeCell ref="D30:H30"/>
    <mergeCell ref="I30:L30"/>
    <mergeCell ref="A54:Q54"/>
    <mergeCell ref="A55:Q55"/>
    <mergeCell ref="A56:Q56"/>
    <mergeCell ref="A57:Q57"/>
    <mergeCell ref="A15:Q15"/>
    <mergeCell ref="A16:Q16"/>
    <mergeCell ref="B35:H35"/>
    <mergeCell ref="I35:L35"/>
    <mergeCell ref="B36:H36"/>
    <mergeCell ref="I36:L36"/>
    <mergeCell ref="B37:H37"/>
    <mergeCell ref="I37:L37"/>
    <mergeCell ref="D31:H31"/>
    <mergeCell ref="I31:L31"/>
    <mergeCell ref="M31:P31"/>
    <mergeCell ref="O46:P47"/>
    <mergeCell ref="H47:I47"/>
    <mergeCell ref="A53:Q53"/>
    <mergeCell ref="B28:C31"/>
    <mergeCell ref="A49:Q49"/>
    <mergeCell ref="A50:Q50"/>
    <mergeCell ref="A51:Q51"/>
    <mergeCell ref="A52:Q52"/>
    <mergeCell ref="B38:H38"/>
    <mergeCell ref="I38:L38"/>
    <mergeCell ref="J47:L47"/>
    <mergeCell ref="D44:F44"/>
    <mergeCell ref="H44:I44"/>
    <mergeCell ref="B39:H39"/>
    <mergeCell ref="I39:L39"/>
    <mergeCell ref="B32:C32"/>
    <mergeCell ref="D32:H32"/>
    <mergeCell ref="M30:P30"/>
    <mergeCell ref="D1:O1"/>
    <mergeCell ref="A11:Q11"/>
    <mergeCell ref="I28:L28"/>
    <mergeCell ref="M28:P28"/>
    <mergeCell ref="D29:H29"/>
    <mergeCell ref="I29:L29"/>
    <mergeCell ref="M29:P29"/>
    <mergeCell ref="A13:Q13"/>
    <mergeCell ref="A14:Q14"/>
    <mergeCell ref="M3:P3"/>
    <mergeCell ref="M7:P7"/>
    <mergeCell ref="M8:P8"/>
    <mergeCell ref="M9:P9"/>
    <mergeCell ref="K9:L9"/>
    <mergeCell ref="K8:L8"/>
    <mergeCell ref="D63:P63"/>
    <mergeCell ref="B63:C63"/>
    <mergeCell ref="B64:C64"/>
    <mergeCell ref="D64:P64"/>
    <mergeCell ref="G61:I61"/>
    <mergeCell ref="B62:C62"/>
    <mergeCell ref="D62:F62"/>
    <mergeCell ref="G62:I62"/>
    <mergeCell ref="J59:L61"/>
    <mergeCell ref="M59:P59"/>
    <mergeCell ref="M60:P60"/>
    <mergeCell ref="B59:C61"/>
    <mergeCell ref="D59:F61"/>
    <mergeCell ref="G59:I59"/>
    <mergeCell ref="G60:I60"/>
    <mergeCell ref="M61:P61"/>
    <mergeCell ref="F70:P70"/>
    <mergeCell ref="F67:J68"/>
    <mergeCell ref="F69:J69"/>
    <mergeCell ref="M67:P67"/>
    <mergeCell ref="M68:P68"/>
    <mergeCell ref="M69:P69"/>
    <mergeCell ref="K69:L69"/>
    <mergeCell ref="K67:L67"/>
    <mergeCell ref="K68:L68"/>
    <mergeCell ref="B67:C68"/>
    <mergeCell ref="B69:C70"/>
    <mergeCell ref="D67:E68"/>
    <mergeCell ref="D69:E69"/>
    <mergeCell ref="D70:E70"/>
  </mergeCells>
  <phoneticPr fontId="1"/>
  <printOptions horizontalCentered="1"/>
  <pageMargins left="0.70866141732283472" right="0.70866141732283472" top="0.55118110236220474" bottom="0.39370078740157483" header="0" footer="0"/>
  <pageSetup paperSize="9" scale="66" fitToHeight="0" orientation="portrait" cellComments="asDisplayed" r:id="rId1"/>
  <rowBreaks count="1" manualBreakCount="1">
    <brk id="57" max="1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44"/>
  <sheetViews>
    <sheetView topLeftCell="A2" zoomScaleNormal="100" zoomScaleSheetLayoutView="100" workbookViewId="0">
      <selection activeCell="W21" sqref="W21"/>
    </sheetView>
  </sheetViews>
  <sheetFormatPr defaultRowHeight="13.2"/>
  <cols>
    <col min="1" max="1" width="13" customWidth="1"/>
    <col min="2" max="2" width="16.6640625" customWidth="1"/>
    <col min="3" max="11" width="10.6640625" customWidth="1"/>
    <col min="12" max="12" width="12.6640625" customWidth="1"/>
    <col min="13" max="13" width="8.6640625" customWidth="1"/>
    <col min="14" max="14" width="4.6640625" customWidth="1"/>
    <col min="15" max="15" width="12.6640625" customWidth="1"/>
    <col min="16" max="16" width="14.6640625" customWidth="1"/>
    <col min="17" max="17" width="8.6640625" customWidth="1"/>
    <col min="18" max="18" width="34.6640625" customWidth="1"/>
    <col min="19" max="27" width="10.6640625" customWidth="1"/>
  </cols>
  <sheetData>
    <row r="1" spans="1:27" ht="20.100000000000001" customHeight="1">
      <c r="A1" s="27" t="s">
        <v>6</v>
      </c>
      <c r="B1" s="2"/>
      <c r="C1" s="147"/>
      <c r="D1" s="148"/>
      <c r="E1" s="148"/>
      <c r="F1" s="148"/>
      <c r="G1" s="148"/>
      <c r="H1" s="148"/>
      <c r="I1" s="148"/>
      <c r="J1" s="64"/>
      <c r="K1" s="40"/>
      <c r="L1" s="41"/>
    </row>
    <row r="2" spans="1:27" ht="20.100000000000001" customHeight="1">
      <c r="A2" s="1"/>
      <c r="B2" s="1"/>
      <c r="C2" s="147"/>
      <c r="D2" s="148"/>
      <c r="E2" s="148"/>
      <c r="F2" s="148"/>
      <c r="G2" s="148"/>
      <c r="H2" s="148"/>
      <c r="I2" s="148"/>
      <c r="J2" s="64"/>
      <c r="K2" s="41"/>
      <c r="L2" s="41"/>
      <c r="M2" s="1"/>
      <c r="N2" s="1"/>
    </row>
    <row r="3" spans="1:27" ht="20.100000000000001" customHeight="1">
      <c r="A3" s="1"/>
      <c r="B3" s="1"/>
      <c r="C3" s="147"/>
      <c r="D3" s="148"/>
      <c r="E3" s="148"/>
      <c r="F3" s="148"/>
      <c r="G3" s="148"/>
      <c r="H3" s="148"/>
      <c r="I3" s="148"/>
      <c r="J3" s="64"/>
      <c r="K3" s="41"/>
      <c r="L3" s="41"/>
      <c r="M3" s="1"/>
      <c r="N3" s="1"/>
    </row>
    <row r="4" spans="1:27" ht="26.1" customHeight="1">
      <c r="A4" s="484" t="s">
        <v>7</v>
      </c>
      <c r="B4" s="485"/>
      <c r="C4" s="485"/>
      <c r="D4" s="485"/>
      <c r="E4" s="485"/>
      <c r="F4" s="485"/>
      <c r="G4" s="485"/>
      <c r="H4" s="485"/>
      <c r="I4" s="485"/>
      <c r="J4" s="485"/>
      <c r="K4" s="485"/>
      <c r="L4" s="485"/>
      <c r="M4" s="1"/>
      <c r="N4" s="1"/>
    </row>
    <row r="5" spans="1:27" ht="20.100000000000001" customHeight="1" thickBot="1">
      <c r="A5" s="1"/>
      <c r="B5" s="1"/>
      <c r="C5" s="1"/>
      <c r="D5" s="1"/>
      <c r="E5" s="1"/>
      <c r="F5" s="1"/>
      <c r="G5" s="1"/>
      <c r="H5" s="1"/>
      <c r="I5" s="1"/>
      <c r="J5" s="1"/>
      <c r="K5" s="1"/>
      <c r="L5" s="1"/>
      <c r="M5" s="1"/>
      <c r="N5" s="171"/>
      <c r="O5" s="171" t="s">
        <v>188</v>
      </c>
      <c r="P5" s="1"/>
      <c r="Q5" s="1"/>
      <c r="R5" s="1"/>
      <c r="S5" s="1"/>
      <c r="T5" s="1"/>
      <c r="U5" s="1"/>
      <c r="V5" s="1"/>
      <c r="W5" s="1"/>
      <c r="X5" s="1"/>
      <c r="Y5" s="1"/>
      <c r="Z5" s="486" t="s">
        <v>16</v>
      </c>
      <c r="AA5" s="487"/>
    </row>
    <row r="6" spans="1:27" ht="20.100000000000001" customHeight="1">
      <c r="A6" s="29" t="s">
        <v>17</v>
      </c>
      <c r="B6" s="28"/>
      <c r="C6" s="488" t="str">
        <f>'１号様式'!K8</f>
        <v>土地改良区</v>
      </c>
      <c r="D6" s="489"/>
      <c r="E6" s="489"/>
      <c r="F6" s="489"/>
      <c r="G6" s="490"/>
      <c r="H6" s="1"/>
      <c r="I6" s="1"/>
      <c r="J6" s="1"/>
      <c r="K6" s="1"/>
      <c r="L6" s="1"/>
      <c r="M6" s="1"/>
      <c r="N6" s="491" t="s">
        <v>189</v>
      </c>
      <c r="O6" s="493" t="s">
        <v>0</v>
      </c>
      <c r="P6" s="494"/>
      <c r="Q6" s="494"/>
      <c r="R6" s="495"/>
      <c r="S6" s="496" t="s">
        <v>129</v>
      </c>
      <c r="T6" s="498" t="s">
        <v>130</v>
      </c>
      <c r="U6" s="498" t="s">
        <v>131</v>
      </c>
      <c r="V6" s="498" t="s">
        <v>132</v>
      </c>
      <c r="W6" s="498" t="s">
        <v>133</v>
      </c>
      <c r="X6" s="498" t="s">
        <v>134</v>
      </c>
      <c r="Y6" s="498" t="s">
        <v>135</v>
      </c>
      <c r="Z6" s="498" t="s">
        <v>136</v>
      </c>
      <c r="AA6" s="482" t="s">
        <v>137</v>
      </c>
    </row>
    <row r="7" spans="1:27" ht="20.100000000000001" customHeight="1" thickBot="1">
      <c r="A7" s="213"/>
      <c r="B7" s="1"/>
      <c r="C7" s="1"/>
      <c r="D7" s="1"/>
      <c r="E7" s="1"/>
      <c r="F7" s="1"/>
      <c r="G7" s="1"/>
      <c r="H7" s="1"/>
      <c r="I7" s="1"/>
      <c r="J7" s="1"/>
      <c r="K7" s="1"/>
      <c r="L7" s="1"/>
      <c r="M7" s="1"/>
      <c r="N7" s="492"/>
      <c r="O7" s="190" t="s">
        <v>142</v>
      </c>
      <c r="P7" s="172" t="s">
        <v>141</v>
      </c>
      <c r="Q7" s="173" t="s">
        <v>154</v>
      </c>
      <c r="R7" s="191" t="s">
        <v>155</v>
      </c>
      <c r="S7" s="497"/>
      <c r="T7" s="499"/>
      <c r="U7" s="499"/>
      <c r="V7" s="499"/>
      <c r="W7" s="499"/>
      <c r="X7" s="499"/>
      <c r="Y7" s="499"/>
      <c r="Z7" s="499"/>
      <c r="AA7" s="483"/>
    </row>
    <row r="8" spans="1:27" ht="20.100000000000001" customHeight="1" thickTop="1">
      <c r="A8" s="29" t="s">
        <v>105</v>
      </c>
      <c r="B8" s="6"/>
      <c r="C8" s="6"/>
      <c r="D8" s="6"/>
      <c r="E8" s="6"/>
      <c r="F8" s="6"/>
      <c r="G8" s="6"/>
      <c r="H8" s="6"/>
      <c r="I8" s="6"/>
      <c r="J8" s="6"/>
      <c r="K8" s="6"/>
      <c r="L8" s="6"/>
      <c r="M8" s="6"/>
      <c r="N8" s="196">
        <v>1</v>
      </c>
      <c r="O8" s="459" t="s">
        <v>143</v>
      </c>
      <c r="P8" s="461" t="s">
        <v>1</v>
      </c>
      <c r="Q8" s="462"/>
      <c r="R8" s="463"/>
      <c r="S8" s="261">
        <f>'（参考）燃料費等調整単価の比較（本シートは編集しないこと。）'!H28</f>
        <v>3</v>
      </c>
      <c r="T8" s="262">
        <f>'（参考）燃料費等調整単価の比較（本シートは編集しないこと。）'!K28</f>
        <v>2.92</v>
      </c>
      <c r="U8" s="262">
        <f>'（参考）燃料費等調整単価の比較（本シートは編集しないこと。）'!N28</f>
        <v>2.9299999999999997</v>
      </c>
      <c r="V8" s="262">
        <f>'（参考）燃料費等調整単価の比較（本シートは編集しないこと。）'!Q28</f>
        <v>3.3899999999999997</v>
      </c>
      <c r="W8" s="262">
        <f>'（参考）燃料費等調整単価の比較（本シートは編集しないこと。）'!T28</f>
        <v>4.12</v>
      </c>
      <c r="X8" s="262">
        <f>'（参考）燃料費等調整単価の比較（本シートは編集しないこと。）'!W28</f>
        <v>5.1000000000000005</v>
      </c>
      <c r="Y8" s="262">
        <f>'（参考）燃料費等調整単価の比較（本シートは編集しないこと。）'!Z28</f>
        <v>6.0100000000000007</v>
      </c>
      <c r="Z8" s="262">
        <f>'（参考）燃料費等調整単価の比較（本シートは編集しないこと。）'!AC28</f>
        <v>6.65</v>
      </c>
      <c r="AA8" s="263">
        <f>'（参考）燃料費等調整単価の比較（本シートは編集しないこと。）'!AF28</f>
        <v>7.1899999999999995</v>
      </c>
    </row>
    <row r="9" spans="1:27" ht="20.100000000000001" customHeight="1">
      <c r="A9" s="29"/>
      <c r="B9" s="6"/>
      <c r="C9" s="6"/>
      <c r="D9" s="6"/>
      <c r="E9" s="6"/>
      <c r="F9" s="6"/>
      <c r="G9" s="6"/>
      <c r="H9" s="6"/>
      <c r="I9" s="6"/>
      <c r="J9" s="6"/>
      <c r="K9" s="6"/>
      <c r="L9" s="6"/>
      <c r="M9" s="6"/>
      <c r="N9" s="197">
        <v>2</v>
      </c>
      <c r="O9" s="459"/>
      <c r="P9" s="464" t="s">
        <v>2</v>
      </c>
      <c r="Q9" s="465"/>
      <c r="R9" s="466"/>
      <c r="S9" s="261">
        <f>'（参考）燃料費等調整単価の比較（本シートは編集しないこと。）'!H29</f>
        <v>3.04</v>
      </c>
      <c r="T9" s="262">
        <f>'（参考）燃料費等調整単価の比較（本シートは編集しないこと。）'!K29</f>
        <v>2.9699999999999998</v>
      </c>
      <c r="U9" s="262">
        <f>'（参考）燃料費等調整単価の比較（本シートは編集しないこと。）'!N29</f>
        <v>2.96</v>
      </c>
      <c r="V9" s="262">
        <f>'（参考）燃料費等調整単価の比較（本シートは編集しないこと。）'!Q29</f>
        <v>3.4400000000000004</v>
      </c>
      <c r="W9" s="262">
        <f>'（参考）燃料費等調整単価の比較（本シートは編集しないこと。）'!T29</f>
        <v>4.18</v>
      </c>
      <c r="X9" s="262">
        <f>'（参考）燃料費等調整単価の比較（本シートは編集しないこと。）'!W29</f>
        <v>5.17</v>
      </c>
      <c r="Y9" s="262">
        <f>'（参考）燃料費等調整単価の比較（本シートは編集しないこと。）'!Z29</f>
        <v>6.11</v>
      </c>
      <c r="Z9" s="262">
        <f>'（参考）燃料費等調整単価の比較（本シートは編集しないこと。）'!AC29</f>
        <v>6.75</v>
      </c>
      <c r="AA9" s="263">
        <f>'（参考）燃料費等調整単価の比較（本シートは編集しないこと。）'!AF29</f>
        <v>7.31</v>
      </c>
    </row>
    <row r="10" spans="1:27" ht="20.100000000000001" customHeight="1">
      <c r="A10" s="451" t="s">
        <v>125</v>
      </c>
      <c r="B10" s="452"/>
      <c r="C10" s="6"/>
      <c r="D10" s="6"/>
      <c r="E10" s="6"/>
      <c r="F10" s="6"/>
      <c r="G10" s="6"/>
      <c r="H10" s="6"/>
      <c r="I10" s="6"/>
      <c r="J10" s="6"/>
      <c r="K10" s="6"/>
      <c r="L10" s="6"/>
      <c r="M10" s="6"/>
      <c r="N10" s="197">
        <v>3</v>
      </c>
      <c r="O10" s="460"/>
      <c r="P10" s="133" t="s">
        <v>145</v>
      </c>
      <c r="Q10" s="467" t="s">
        <v>146</v>
      </c>
      <c r="R10" s="468"/>
      <c r="S10" s="261">
        <f>'（参考）燃料費等調整単価の比較（本シートは編集しないこと。）'!H30</f>
        <v>3.18</v>
      </c>
      <c r="T10" s="262">
        <f>'（参考）燃料費等調整単価の比較（本シートは編集しないこと。）'!K30</f>
        <v>3.1</v>
      </c>
      <c r="U10" s="262">
        <f>'（参考）燃料費等調整単価の比較（本シートは編集しないこと。）'!N30</f>
        <v>3.1</v>
      </c>
      <c r="V10" s="262">
        <f>'（参考）燃料費等調整単価の比較（本シートは編集しないこと。）'!Q30</f>
        <v>3.04</v>
      </c>
      <c r="W10" s="262">
        <f>'（参考）燃料費等調整単価の比較（本シートは編集しないこと。）'!T30</f>
        <v>2.99</v>
      </c>
      <c r="X10" s="262">
        <f>'（参考）燃料費等調整単価の比較（本シートは編集しないこと。）'!W30</f>
        <v>2.7600000000000002</v>
      </c>
      <c r="Y10" s="262">
        <f>'（参考）燃料費等調整単価の比較（本シートは編集しないこと。）'!Z30</f>
        <v>2.5100000000000002</v>
      </c>
      <c r="Z10" s="262">
        <f>'（参考）燃料費等調整単価の比較（本シートは編集しないこと。）'!AC30</f>
        <v>2.2200000000000002</v>
      </c>
      <c r="AA10" s="263">
        <f>'（参考）燃料費等調整単価の比較（本シートは編集しないこと。）'!AF30</f>
        <v>1.9500000000000002</v>
      </c>
    </row>
    <row r="11" spans="1:27" ht="20.100000000000001" customHeight="1">
      <c r="A11" s="214" t="s">
        <v>12</v>
      </c>
      <c r="B11" s="215"/>
      <c r="C11" s="5">
        <v>4</v>
      </c>
      <c r="D11" s="5">
        <v>5</v>
      </c>
      <c r="E11" s="5">
        <v>6</v>
      </c>
      <c r="F11" s="5">
        <v>7</v>
      </c>
      <c r="G11" s="5">
        <v>8</v>
      </c>
      <c r="H11" s="5">
        <v>9</v>
      </c>
      <c r="I11" s="5">
        <v>10</v>
      </c>
      <c r="J11" s="5">
        <v>11</v>
      </c>
      <c r="K11" s="5">
        <v>12</v>
      </c>
      <c r="L11" s="22" t="s">
        <v>11</v>
      </c>
      <c r="M11" s="13"/>
      <c r="N11" s="198">
        <v>4</v>
      </c>
      <c r="O11" s="469" t="s">
        <v>144</v>
      </c>
      <c r="P11" s="472" t="s">
        <v>156</v>
      </c>
      <c r="Q11" s="476" t="s">
        <v>148</v>
      </c>
      <c r="R11" s="192" t="s">
        <v>147</v>
      </c>
      <c r="S11" s="264">
        <f>'（参考）燃料費等調整単価の比較（本シートは編集しないこと。）'!H31</f>
        <v>12.120000000000001</v>
      </c>
      <c r="T11" s="265">
        <f>'（参考）燃料費等調整単価の比較（本シートは編集しないこと。）'!K31</f>
        <v>11.849999999999998</v>
      </c>
      <c r="U11" s="265">
        <f>'（参考）燃料費等調整単価の比較（本シートは編集しないこと。）'!N31</f>
        <v>11.84</v>
      </c>
      <c r="V11" s="265">
        <f>'（参考）燃料費等調整単価の比較（本シートは編集しないこと。）'!Q31</f>
        <v>11.59</v>
      </c>
      <c r="W11" s="265">
        <f>'（参考）燃料費等調整単価の比較（本シートは編集しないこと。）'!T31</f>
        <v>11.35</v>
      </c>
      <c r="X11" s="265">
        <f>'（参考）燃料費等調整単価の比較（本シートは編集しないこと。）'!W31</f>
        <v>10.49</v>
      </c>
      <c r="Y11" s="265">
        <f>'（参考）燃料費等調整単価の比較（本シートは編集しないこと。）'!Z31</f>
        <v>9.52</v>
      </c>
      <c r="Z11" s="265">
        <f>'（参考）燃料費等調整単価の比較（本シートは編集しないこと。）'!AC31</f>
        <v>8.41</v>
      </c>
      <c r="AA11" s="266">
        <f>'（参考）燃料費等調整単価の比較（本シートは編集しないこと。）'!AF31</f>
        <v>7.35</v>
      </c>
    </row>
    <row r="12" spans="1:27" ht="20.100000000000001" customHeight="1">
      <c r="A12" s="164"/>
      <c r="B12" s="216" t="s">
        <v>18</v>
      </c>
      <c r="C12" s="167"/>
      <c r="D12" s="167"/>
      <c r="E12" s="167"/>
      <c r="F12" s="167"/>
      <c r="G12" s="167"/>
      <c r="H12" s="167"/>
      <c r="I12" s="167"/>
      <c r="J12" s="167"/>
      <c r="K12" s="167"/>
      <c r="L12" s="69">
        <f>SUM(C12:K12)</f>
        <v>0</v>
      </c>
      <c r="M12" s="13"/>
      <c r="N12" s="199">
        <v>5</v>
      </c>
      <c r="O12" s="470"/>
      <c r="P12" s="473"/>
      <c r="Q12" s="477"/>
      <c r="R12" s="193" t="s">
        <v>149</v>
      </c>
      <c r="S12" s="267">
        <f>'（参考）燃料費等調整単価の比較（本シートは編集しないこと。）'!H32</f>
        <v>24.130000000000003</v>
      </c>
      <c r="T12" s="268">
        <f>'（参考）燃料費等調整単価の比較（本シートは編集しないこと。）'!K32</f>
        <v>23.59</v>
      </c>
      <c r="U12" s="268">
        <f>'（参考）燃料費等調整単価の比較（本シートは編集しないこと。）'!N32</f>
        <v>23.59</v>
      </c>
      <c r="V12" s="268">
        <f>'（参考）燃料費等調整単価の比較（本シートは編集しないこと。）'!Q32</f>
        <v>23.07</v>
      </c>
      <c r="W12" s="268">
        <f>'（参考）燃料費等調整単価の比較（本シートは編集しないこと。）'!T32</f>
        <v>22.560000000000002</v>
      </c>
      <c r="X12" s="268">
        <f>'（参考）燃料費等調整単価の比較（本シートは編集しないこと。）'!W32</f>
        <v>20.86</v>
      </c>
      <c r="Y12" s="268">
        <f>'（参考）燃料費等調整単価の比較（本シートは編集しないこと。）'!Z32</f>
        <v>18.939999999999998</v>
      </c>
      <c r="Z12" s="268">
        <f>'（参考）燃料費等調整単価の比較（本シートは編集しないこと。）'!AC32</f>
        <v>16.72</v>
      </c>
      <c r="AA12" s="269">
        <f>'（参考）燃料費等調整単価の比較（本シートは編集しないこと。）'!AF32</f>
        <v>14.6</v>
      </c>
    </row>
    <row r="13" spans="1:27" ht="20.100000000000001" customHeight="1">
      <c r="A13" s="165"/>
      <c r="B13" s="217" t="s">
        <v>69</v>
      </c>
      <c r="C13" s="218"/>
      <c r="D13" s="218"/>
      <c r="E13" s="218"/>
      <c r="F13" s="218"/>
      <c r="G13" s="218"/>
      <c r="H13" s="218"/>
      <c r="I13" s="218"/>
      <c r="J13" s="218"/>
      <c r="K13" s="218"/>
      <c r="L13" s="208"/>
      <c r="M13" s="14"/>
      <c r="N13" s="199">
        <v>6</v>
      </c>
      <c r="O13" s="470"/>
      <c r="P13" s="473"/>
      <c r="Q13" s="477"/>
      <c r="R13" s="193" t="s">
        <v>150</v>
      </c>
      <c r="S13" s="267">
        <f>'（参考）燃料費等調整単価の比較（本シートは編集しないこと。）'!H33</f>
        <v>48.19</v>
      </c>
      <c r="T13" s="268">
        <f>'（参考）燃料費等調整単価の比較（本シートは編集しないこと。）'!K33</f>
        <v>47.12</v>
      </c>
      <c r="U13" s="268">
        <f>'（参考）燃料費等調整単価の比較（本シートは編集しないこと。）'!N33</f>
        <v>47.120000000000005</v>
      </c>
      <c r="V13" s="268">
        <f>'（参考）燃料費等調整単価の比較（本シートは編集しないこと。）'!Q33</f>
        <v>46.07</v>
      </c>
      <c r="W13" s="268">
        <f>'（参考）燃料費等調整単価の比較（本シートは編集しないこと。）'!T33</f>
        <v>45.03</v>
      </c>
      <c r="X13" s="268">
        <f>'（参考）燃料費等調整単価の比較（本シートは編集しないこと。）'!W33</f>
        <v>41.629999999999995</v>
      </c>
      <c r="Y13" s="268">
        <f>'（参考）燃料費等調整単価の比較（本シートは編集しないこと。）'!Z33</f>
        <v>37.81</v>
      </c>
      <c r="Z13" s="268">
        <f>'（参考）燃料費等調整単価の比較（本シートは編集しないこと。）'!AC33</f>
        <v>33.36</v>
      </c>
      <c r="AA13" s="269">
        <f>'（参考）燃料費等調整単価の比較（本シートは編集しないこと。）'!AF33</f>
        <v>29.12</v>
      </c>
    </row>
    <row r="14" spans="1:27" ht="20.100000000000001" customHeight="1">
      <c r="A14" s="219"/>
      <c r="B14" s="205" t="s">
        <v>19</v>
      </c>
      <c r="C14" s="211">
        <f>INT(C12*C13)</f>
        <v>0</v>
      </c>
      <c r="D14" s="211">
        <f>INT(D12*D13)</f>
        <v>0</v>
      </c>
      <c r="E14" s="211">
        <f t="shared" ref="E14:K14" si="0">INT(E12*E13)</f>
        <v>0</v>
      </c>
      <c r="F14" s="211">
        <f t="shared" si="0"/>
        <v>0</v>
      </c>
      <c r="G14" s="211">
        <f t="shared" si="0"/>
        <v>0</v>
      </c>
      <c r="H14" s="211">
        <f t="shared" si="0"/>
        <v>0</v>
      </c>
      <c r="I14" s="211">
        <f t="shared" si="0"/>
        <v>0</v>
      </c>
      <c r="J14" s="211">
        <f t="shared" si="0"/>
        <v>0</v>
      </c>
      <c r="K14" s="211">
        <f t="shared" si="0"/>
        <v>0</v>
      </c>
      <c r="L14" s="212">
        <f>SUM(C14:K14)</f>
        <v>0</v>
      </c>
      <c r="M14" s="13"/>
      <c r="N14" s="199">
        <v>7</v>
      </c>
      <c r="O14" s="470"/>
      <c r="P14" s="473"/>
      <c r="Q14" s="477"/>
      <c r="R14" s="193" t="s">
        <v>151</v>
      </c>
      <c r="S14" s="267">
        <f>'（参考）燃料費等調整単価の比較（本シートは編集しないこと。）'!H34</f>
        <v>72.25</v>
      </c>
      <c r="T14" s="268">
        <f>'（参考）燃料費等調整単価の比較（本シートは編集しないこと。）'!K34</f>
        <v>70.66</v>
      </c>
      <c r="U14" s="268">
        <f>'（参考）燃料費等調整単価の比較（本シートは編集しないこと。）'!N34</f>
        <v>70.66</v>
      </c>
      <c r="V14" s="268">
        <f>'（参考）燃料費等調整単価の比較（本シートは編集しないこと。）'!Q34</f>
        <v>69.069999999999993</v>
      </c>
      <c r="W14" s="268">
        <f>'（参考）燃料費等調整単価の比較（本シートは編集しないこと。）'!T34</f>
        <v>67.5</v>
      </c>
      <c r="X14" s="268">
        <f>'（参考）燃料費等調整単価の比較（本シートは編集しないこと。）'!W34</f>
        <v>62.41</v>
      </c>
      <c r="Y14" s="268">
        <f>'（参考）燃料費等調整単価の比較（本シートは編集しないこと。）'!Z34</f>
        <v>56.669999999999995</v>
      </c>
      <c r="Z14" s="268">
        <f>'（参考）燃料費等調整単価の比較（本シートは編集しないこと。）'!AC34</f>
        <v>49.999999999999993</v>
      </c>
      <c r="AA14" s="269">
        <f>'（参考）燃料費等調整単価の比較（本シートは編集しないこと。）'!AF34</f>
        <v>43.639999999999993</v>
      </c>
    </row>
    <row r="15" spans="1:27" ht="20.100000000000001" customHeight="1">
      <c r="A15" s="220"/>
      <c r="B15" s="226" t="s">
        <v>18</v>
      </c>
      <c r="C15" s="221"/>
      <c r="D15" s="221"/>
      <c r="E15" s="221"/>
      <c r="F15" s="221"/>
      <c r="G15" s="221"/>
      <c r="H15" s="221"/>
      <c r="I15" s="221"/>
      <c r="J15" s="221"/>
      <c r="K15" s="221"/>
      <c r="L15" s="210">
        <f>SUM(C15:K15)</f>
        <v>0</v>
      </c>
      <c r="M15" s="13"/>
      <c r="N15" s="199">
        <v>8</v>
      </c>
      <c r="O15" s="470"/>
      <c r="P15" s="473"/>
      <c r="Q15" s="477"/>
      <c r="R15" s="193" t="s">
        <v>152</v>
      </c>
      <c r="S15" s="267">
        <f>'（参考）燃料費等調整単価の比較（本シートは編集しないこと。）'!H35</f>
        <v>120.36</v>
      </c>
      <c r="T15" s="268">
        <f>'（参考）燃料費等調整単価の比較（本シートは編集しないこと。）'!K35</f>
        <v>117.7</v>
      </c>
      <c r="U15" s="268">
        <f>'（参考）燃料費等調整単価の比較（本シートは編集しないこと。）'!N35</f>
        <v>117.69</v>
      </c>
      <c r="V15" s="268">
        <f>'（参考）燃料費等調整単価の比較（本シートは編集しないこと。）'!Q35</f>
        <v>115.05000000000001</v>
      </c>
      <c r="W15" s="268">
        <f>'（参考）燃料費等調整単価の比較（本シートは編集しないこと。）'!T35</f>
        <v>112.43</v>
      </c>
      <c r="X15" s="268">
        <f>'（参考）燃料費等調整単価の比較（本シートは編集しないこと。）'!W35</f>
        <v>103.94</v>
      </c>
      <c r="Y15" s="268">
        <f>'（参考）燃料費等調整単価の比較（本シートは編集しないこと。）'!Z35</f>
        <v>94.39</v>
      </c>
      <c r="Z15" s="268">
        <f>'（参考）燃料費等調整単価の比較（本シートは編集しないこと。）'!AC35</f>
        <v>83.27</v>
      </c>
      <c r="AA15" s="269">
        <f>'（参考）燃料費等調整単価の比較（本シートは編集しないこと。）'!AF35</f>
        <v>72.67</v>
      </c>
    </row>
    <row r="16" spans="1:27" ht="20.100000000000001" customHeight="1">
      <c r="A16" s="165"/>
      <c r="B16" s="217" t="s">
        <v>69</v>
      </c>
      <c r="C16" s="218"/>
      <c r="D16" s="218"/>
      <c r="E16" s="218"/>
      <c r="F16" s="218"/>
      <c r="G16" s="218"/>
      <c r="H16" s="218"/>
      <c r="I16" s="218"/>
      <c r="J16" s="218"/>
      <c r="K16" s="218"/>
      <c r="L16" s="208"/>
      <c r="M16" s="15"/>
      <c r="N16" s="200">
        <v>9</v>
      </c>
      <c r="O16" s="470"/>
      <c r="P16" s="473"/>
      <c r="Q16" s="478"/>
      <c r="R16" s="194" t="s">
        <v>153</v>
      </c>
      <c r="S16" s="270">
        <f>'（参考）燃料費等調整単価の比較（本シートは編集しないこと。）'!H36</f>
        <v>120.36</v>
      </c>
      <c r="T16" s="271">
        <f>'（参考）燃料費等調整単価の比較（本シートは編集しないこと。）'!K36</f>
        <v>117.7</v>
      </c>
      <c r="U16" s="271">
        <f>'（参考）燃料費等調整単価の比較（本シートは編集しないこと。）'!N36</f>
        <v>117.69</v>
      </c>
      <c r="V16" s="271">
        <f>'（参考）燃料費等調整単価の比較（本シートは編集しないこと。）'!Q36</f>
        <v>115.05000000000001</v>
      </c>
      <c r="W16" s="271">
        <f>'（参考）燃料費等調整単価の比較（本シートは編集しないこと。）'!T36</f>
        <v>112.43</v>
      </c>
      <c r="X16" s="271">
        <f>'（参考）燃料費等調整単価の比較（本シートは編集しないこと。）'!W36</f>
        <v>103.94</v>
      </c>
      <c r="Y16" s="271">
        <f>'（参考）燃料費等調整単価の比較（本シートは編集しないこと。）'!Z36</f>
        <v>94.39</v>
      </c>
      <c r="Z16" s="271">
        <f>'（参考）燃料費等調整単価の比較（本シートは編集しないこと。）'!AC36</f>
        <v>83.27</v>
      </c>
      <c r="AA16" s="272">
        <f>'（参考）燃料費等調整単価の比較（本シートは編集しないこと。）'!AF36</f>
        <v>72.67</v>
      </c>
    </row>
    <row r="17" spans="1:27" ht="20.100000000000001" customHeight="1" thickBot="1">
      <c r="A17" s="222"/>
      <c r="B17" s="205" t="s">
        <v>19</v>
      </c>
      <c r="C17" s="211">
        <f>INT(C15*C16)</f>
        <v>0</v>
      </c>
      <c r="D17" s="211">
        <f>INT(D15*D16)</f>
        <v>0</v>
      </c>
      <c r="E17" s="211">
        <f t="shared" ref="E17:K17" si="1">INT(E15*E16)</f>
        <v>0</v>
      </c>
      <c r="F17" s="211">
        <f t="shared" si="1"/>
        <v>0</v>
      </c>
      <c r="G17" s="211">
        <f t="shared" si="1"/>
        <v>0</v>
      </c>
      <c r="H17" s="211">
        <f t="shared" si="1"/>
        <v>0</v>
      </c>
      <c r="I17" s="211">
        <f t="shared" si="1"/>
        <v>0</v>
      </c>
      <c r="J17" s="211">
        <f t="shared" si="1"/>
        <v>0</v>
      </c>
      <c r="K17" s="211">
        <f t="shared" si="1"/>
        <v>0</v>
      </c>
      <c r="L17" s="203">
        <f>SUM(C17:K17)</f>
        <v>0</v>
      </c>
      <c r="M17" s="13"/>
      <c r="N17" s="198">
        <v>10</v>
      </c>
      <c r="O17" s="470"/>
      <c r="P17" s="474"/>
      <c r="Q17" s="479" t="s">
        <v>157</v>
      </c>
      <c r="R17" s="192" t="s">
        <v>158</v>
      </c>
      <c r="S17" s="264">
        <f>'（参考）燃料費等調整単価の比較（本シートは編集しないこと。）'!H37</f>
        <v>36.03</v>
      </c>
      <c r="T17" s="265">
        <f>'（参考）燃料費等調整単価の比較（本シートは編集しないこと。）'!K37</f>
        <v>35.229999999999997</v>
      </c>
      <c r="U17" s="265">
        <f>'（参考）燃料費等調整単価の比較（本シートは編集しないこと。）'!N37</f>
        <v>35.22</v>
      </c>
      <c r="V17" s="265">
        <f>'（参考）燃料費等調整単価の比較（本シートは編集しないこと。）'!Q37</f>
        <v>34.44</v>
      </c>
      <c r="W17" s="265">
        <f>'（参考）燃料費等調整単価の比較（本シートは編集しないこと。）'!T37</f>
        <v>33.67</v>
      </c>
      <c r="X17" s="265">
        <f>'（参考）燃料費等調整単価の比較（本シートは編集しないこと。）'!W37</f>
        <v>31.13</v>
      </c>
      <c r="Y17" s="265">
        <f>'（参考）燃料費等調整単価の比較（本シートは編集しないこと。）'!Z37</f>
        <v>28.27</v>
      </c>
      <c r="Z17" s="265">
        <f>'（参考）燃料費等調整単価の比較（本シートは編集しないこと。）'!AC37</f>
        <v>24.95</v>
      </c>
      <c r="AA17" s="266">
        <f>'（参考）燃料費等調整単価の比較（本シートは編集しないこと。）'!AF37</f>
        <v>21.78</v>
      </c>
    </row>
    <row r="18" spans="1:27" ht="20.100000000000001" customHeight="1" thickTop="1" thickBot="1">
      <c r="A18" s="223"/>
      <c r="B18" s="224"/>
      <c r="C18" s="11"/>
      <c r="D18" s="11"/>
      <c r="E18" s="11"/>
      <c r="F18" s="11"/>
      <c r="G18" s="11"/>
      <c r="H18" s="11"/>
      <c r="I18" s="11"/>
      <c r="J18" s="11"/>
      <c r="K18" s="23" t="s">
        <v>190</v>
      </c>
      <c r="L18" s="25">
        <f>+L14+L17</f>
        <v>0</v>
      </c>
      <c r="M18" s="11"/>
      <c r="N18" s="199">
        <v>11</v>
      </c>
      <c r="O18" s="470"/>
      <c r="P18" s="474"/>
      <c r="Q18" s="480"/>
      <c r="R18" s="193" t="s">
        <v>159</v>
      </c>
      <c r="S18" s="267">
        <f>'（参考）燃料費等調整単価の比較（本シートは編集しないこと。）'!H38</f>
        <v>71.930000000000007</v>
      </c>
      <c r="T18" s="268">
        <f>'（参考）燃料費等調整単価の比較（本シートは編集しないこと。）'!K38</f>
        <v>70.34</v>
      </c>
      <c r="U18" s="268">
        <f>'（参考）燃料費等調整単価の比較（本シートは編集しないこと。）'!N38</f>
        <v>70.34</v>
      </c>
      <c r="V18" s="268">
        <f>'（参考）燃料費等調整単価の比較（本シートは編集しないこと。）'!Q38</f>
        <v>68.77000000000001</v>
      </c>
      <c r="W18" s="268">
        <f>'（参考）燃料費等調整単価の比較（本シートは編集しないこと。）'!T38</f>
        <v>67.209999999999994</v>
      </c>
      <c r="X18" s="268">
        <f>'（参考）燃料費等調整単価の比較（本シートは編集しないこと。）'!W38</f>
        <v>62.129999999999995</v>
      </c>
      <c r="Y18" s="268">
        <f>'（参考）燃料費等調整単価の比較（本シートは編集しないこと。）'!Z38</f>
        <v>56.43</v>
      </c>
      <c r="Z18" s="268">
        <f>'（参考）燃料費等調整単価の比較（本シートは編集しないこと。）'!AC38</f>
        <v>49.78</v>
      </c>
      <c r="AA18" s="269">
        <f>'（参考）燃料費等調整単価の比較（本シートは編集しないこと。）'!AF38</f>
        <v>43.449999999999996</v>
      </c>
    </row>
    <row r="19" spans="1:27" ht="20.100000000000001" customHeight="1" thickTop="1" thickBot="1">
      <c r="A19" s="451" t="s">
        <v>126</v>
      </c>
      <c r="B19" s="452"/>
      <c r="C19" s="6"/>
      <c r="D19" s="6"/>
      <c r="E19" s="6"/>
      <c r="F19" s="6"/>
      <c r="G19" s="6"/>
      <c r="H19" s="6"/>
      <c r="I19" s="6"/>
      <c r="J19" s="6"/>
      <c r="K19" s="6"/>
      <c r="L19" s="6"/>
      <c r="M19" s="6"/>
      <c r="N19" s="201">
        <v>12</v>
      </c>
      <c r="O19" s="471"/>
      <c r="P19" s="475"/>
      <c r="Q19" s="481"/>
      <c r="R19" s="195" t="s">
        <v>160</v>
      </c>
      <c r="S19" s="273">
        <f>'（参考）燃料費等調整単価の比較（本シートは編集しないこと。）'!H39</f>
        <v>36.03</v>
      </c>
      <c r="T19" s="274">
        <f>'（参考）燃料費等調整単価の比較（本シートは編集しないこと。）'!K39</f>
        <v>35.229999999999997</v>
      </c>
      <c r="U19" s="274">
        <f>'（参考）燃料費等調整単価の比較（本シートは編集しないこと。）'!N39</f>
        <v>35.22</v>
      </c>
      <c r="V19" s="274">
        <f>'（参考）燃料費等調整単価の比較（本シートは編集しないこと。）'!Q39</f>
        <v>34.44</v>
      </c>
      <c r="W19" s="274">
        <f>'（参考）燃料費等調整単価の比較（本シートは編集しないこと。）'!T39</f>
        <v>33.67</v>
      </c>
      <c r="X19" s="274">
        <f>'（参考）燃料費等調整単価の比較（本シートは編集しないこと。）'!W39</f>
        <v>31.13</v>
      </c>
      <c r="Y19" s="274">
        <f>'（参考）燃料費等調整単価の比較（本シートは編集しないこと。）'!Z39</f>
        <v>28.27</v>
      </c>
      <c r="Z19" s="274">
        <f>'（参考）燃料費等調整単価の比較（本シートは編集しないこと。）'!AC39</f>
        <v>24.95</v>
      </c>
      <c r="AA19" s="275">
        <f>'（参考）燃料費等調整単価の比較（本シートは編集しないこと。）'!AF39</f>
        <v>21.78</v>
      </c>
    </row>
    <row r="20" spans="1:27" ht="20.100000000000001" customHeight="1">
      <c r="A20" s="214" t="s">
        <v>12</v>
      </c>
      <c r="B20" s="215"/>
      <c r="C20" s="5">
        <v>4</v>
      </c>
      <c r="D20" s="5">
        <v>5</v>
      </c>
      <c r="E20" s="5">
        <v>6</v>
      </c>
      <c r="F20" s="5">
        <v>7</v>
      </c>
      <c r="G20" s="5">
        <v>8</v>
      </c>
      <c r="H20" s="5">
        <v>9</v>
      </c>
      <c r="I20" s="5">
        <v>10</v>
      </c>
      <c r="J20" s="5">
        <v>11</v>
      </c>
      <c r="K20" s="5">
        <v>12</v>
      </c>
      <c r="L20" s="22" t="s">
        <v>11</v>
      </c>
      <c r="M20" s="13"/>
      <c r="O20" s="174" t="s">
        <v>162</v>
      </c>
      <c r="P20" s="44"/>
      <c r="Q20" s="44"/>
      <c r="R20" s="44"/>
      <c r="S20" s="44"/>
      <c r="T20" s="44"/>
      <c r="U20" s="44"/>
      <c r="V20" s="44"/>
      <c r="W20" s="44"/>
      <c r="X20" s="44"/>
      <c r="Y20" s="14"/>
      <c r="Z20" s="14"/>
      <c r="AA20" s="14"/>
    </row>
    <row r="21" spans="1:27" ht="20.100000000000001" customHeight="1">
      <c r="A21" s="164"/>
      <c r="B21" s="216" t="s">
        <v>18</v>
      </c>
      <c r="C21" s="221"/>
      <c r="D21" s="221"/>
      <c r="E21" s="221"/>
      <c r="F21" s="221"/>
      <c r="G21" s="221"/>
      <c r="H21" s="221"/>
      <c r="I21" s="221"/>
      <c r="J21" s="221"/>
      <c r="K21" s="221"/>
      <c r="L21" s="69">
        <f>SUM(C21:K21)</f>
        <v>0</v>
      </c>
      <c r="M21" s="13"/>
      <c r="O21" s="174" t="s">
        <v>128</v>
      </c>
    </row>
    <row r="22" spans="1:27" ht="20.100000000000001" customHeight="1">
      <c r="A22" s="165"/>
      <c r="B22" s="217" t="s">
        <v>69</v>
      </c>
      <c r="C22" s="218"/>
      <c r="D22" s="218"/>
      <c r="E22" s="218"/>
      <c r="F22" s="218"/>
      <c r="G22" s="218"/>
      <c r="H22" s="218"/>
      <c r="I22" s="218"/>
      <c r="J22" s="218"/>
      <c r="K22" s="218"/>
      <c r="L22" s="208"/>
      <c r="M22" s="14"/>
      <c r="N22" s="14"/>
    </row>
    <row r="23" spans="1:27" ht="20.100000000000001" customHeight="1">
      <c r="A23" s="222"/>
      <c r="B23" s="205" t="s">
        <v>19</v>
      </c>
      <c r="C23" s="211">
        <f>INT(C21*C22)</f>
        <v>0</v>
      </c>
      <c r="D23" s="211">
        <f>INT(D21*D22)</f>
        <v>0</v>
      </c>
      <c r="E23" s="211">
        <f t="shared" ref="E23:K23" si="2">INT(E21*E22)</f>
        <v>0</v>
      </c>
      <c r="F23" s="211">
        <f t="shared" si="2"/>
        <v>0</v>
      </c>
      <c r="G23" s="211">
        <f t="shared" si="2"/>
        <v>0</v>
      </c>
      <c r="H23" s="211">
        <f t="shared" si="2"/>
        <v>0</v>
      </c>
      <c r="I23" s="211">
        <f t="shared" si="2"/>
        <v>0</v>
      </c>
      <c r="J23" s="211">
        <f t="shared" si="2"/>
        <v>0</v>
      </c>
      <c r="K23" s="211">
        <f t="shared" si="2"/>
        <v>0</v>
      </c>
      <c r="L23" s="212">
        <f>SUM(C23:K23)</f>
        <v>0</v>
      </c>
      <c r="M23" s="13"/>
      <c r="N23" s="13"/>
    </row>
    <row r="24" spans="1:27" ht="20.100000000000001" customHeight="1">
      <c r="A24" s="164"/>
      <c r="B24" s="226" t="s">
        <v>18</v>
      </c>
      <c r="C24" s="221"/>
      <c r="D24" s="221"/>
      <c r="E24" s="221"/>
      <c r="F24" s="221"/>
      <c r="G24" s="221"/>
      <c r="H24" s="221"/>
      <c r="I24" s="221"/>
      <c r="J24" s="221"/>
      <c r="K24" s="221"/>
      <c r="L24" s="210">
        <f>SUM(C24:K24)</f>
        <v>0</v>
      </c>
      <c r="M24" s="13"/>
      <c r="N24" s="13"/>
    </row>
    <row r="25" spans="1:27" ht="20.100000000000001" customHeight="1">
      <c r="A25" s="165"/>
      <c r="B25" s="217" t="s">
        <v>69</v>
      </c>
      <c r="C25" s="218"/>
      <c r="D25" s="218"/>
      <c r="E25" s="218"/>
      <c r="F25" s="218"/>
      <c r="G25" s="218"/>
      <c r="H25" s="218"/>
      <c r="I25" s="218"/>
      <c r="J25" s="218"/>
      <c r="K25" s="218"/>
      <c r="L25" s="208"/>
      <c r="M25" s="15"/>
      <c r="N25" s="15"/>
    </row>
    <row r="26" spans="1:27" ht="20.100000000000001" customHeight="1" thickBot="1">
      <c r="A26" s="222"/>
      <c r="B26" s="205" t="s">
        <v>19</v>
      </c>
      <c r="C26" s="211">
        <f>INT(C24*C25)</f>
        <v>0</v>
      </c>
      <c r="D26" s="211">
        <f>INT(D24*D25)</f>
        <v>0</v>
      </c>
      <c r="E26" s="211">
        <f t="shared" ref="E26:K26" si="3">INT(E24*E25)</f>
        <v>0</v>
      </c>
      <c r="F26" s="211">
        <f t="shared" si="3"/>
        <v>0</v>
      </c>
      <c r="G26" s="211">
        <f t="shared" si="3"/>
        <v>0</v>
      </c>
      <c r="H26" s="211">
        <f t="shared" si="3"/>
        <v>0</v>
      </c>
      <c r="I26" s="211">
        <f t="shared" si="3"/>
        <v>0</v>
      </c>
      <c r="J26" s="211">
        <f t="shared" si="3"/>
        <v>0</v>
      </c>
      <c r="K26" s="211">
        <f t="shared" si="3"/>
        <v>0</v>
      </c>
      <c r="L26" s="203">
        <f>SUM(C26:K26)</f>
        <v>0</v>
      </c>
      <c r="M26" s="13"/>
      <c r="N26" s="13"/>
    </row>
    <row r="27" spans="1:27" ht="20.100000000000001" customHeight="1" thickTop="1" thickBot="1">
      <c r="A27" s="223"/>
      <c r="B27" s="224"/>
      <c r="C27" s="11"/>
      <c r="D27" s="11"/>
      <c r="E27" s="11"/>
      <c r="F27" s="11"/>
      <c r="G27" s="11"/>
      <c r="H27" s="11"/>
      <c r="I27" s="11"/>
      <c r="J27" s="11"/>
      <c r="K27" s="23" t="s">
        <v>191</v>
      </c>
      <c r="L27" s="25">
        <f>+L23+L26</f>
        <v>0</v>
      </c>
      <c r="M27" s="11"/>
      <c r="N27" s="11"/>
    </row>
    <row r="28" spans="1:27" ht="20.100000000000001" customHeight="1" thickTop="1">
      <c r="A28" s="451" t="s">
        <v>127</v>
      </c>
      <c r="B28" s="452"/>
      <c r="C28" s="6"/>
      <c r="D28" s="6"/>
      <c r="E28" s="6"/>
      <c r="F28" s="6"/>
      <c r="G28" s="6"/>
      <c r="H28" s="6"/>
      <c r="I28" s="6"/>
      <c r="J28" s="6"/>
      <c r="K28" s="6"/>
      <c r="L28" s="6"/>
      <c r="M28" s="6"/>
      <c r="N28" s="6"/>
      <c r="O28" s="3"/>
    </row>
    <row r="29" spans="1:27" ht="20.100000000000001" customHeight="1">
      <c r="A29" s="214" t="s">
        <v>12</v>
      </c>
      <c r="B29" s="215"/>
      <c r="C29" s="5">
        <v>4</v>
      </c>
      <c r="D29" s="5">
        <v>5</v>
      </c>
      <c r="E29" s="5">
        <v>6</v>
      </c>
      <c r="F29" s="5">
        <v>7</v>
      </c>
      <c r="G29" s="5">
        <v>8</v>
      </c>
      <c r="H29" s="5">
        <v>9</v>
      </c>
      <c r="I29" s="5">
        <v>10</v>
      </c>
      <c r="J29" s="5">
        <v>11</v>
      </c>
      <c r="K29" s="5">
        <v>12</v>
      </c>
      <c r="L29" s="22" t="s">
        <v>11</v>
      </c>
      <c r="M29" s="13"/>
      <c r="N29" s="13"/>
    </row>
    <row r="30" spans="1:27" ht="20.100000000000001" customHeight="1">
      <c r="A30" s="164"/>
      <c r="B30" s="216" t="s">
        <v>18</v>
      </c>
      <c r="C30" s="167"/>
      <c r="D30" s="167"/>
      <c r="E30" s="167"/>
      <c r="F30" s="167"/>
      <c r="G30" s="167"/>
      <c r="H30" s="167"/>
      <c r="I30" s="167"/>
      <c r="J30" s="167"/>
      <c r="K30" s="167"/>
      <c r="L30" s="69">
        <f>SUM(C30:K30)</f>
        <v>0</v>
      </c>
      <c r="M30" s="13"/>
      <c r="N30" s="13"/>
    </row>
    <row r="31" spans="1:27" ht="20.100000000000001" customHeight="1">
      <c r="A31" s="165"/>
      <c r="B31" s="217" t="s">
        <v>69</v>
      </c>
      <c r="C31" s="218"/>
      <c r="D31" s="218"/>
      <c r="E31" s="218"/>
      <c r="F31" s="218"/>
      <c r="G31" s="218"/>
      <c r="H31" s="218"/>
      <c r="I31" s="218"/>
      <c r="J31" s="218"/>
      <c r="K31" s="218"/>
      <c r="L31" s="208"/>
      <c r="M31" s="14"/>
      <c r="N31" s="14"/>
    </row>
    <row r="32" spans="1:27" ht="20.100000000000001" customHeight="1">
      <c r="A32" s="219"/>
      <c r="B32" s="205" t="s">
        <v>19</v>
      </c>
      <c r="C32" s="211">
        <f>INT(C30*C31)</f>
        <v>0</v>
      </c>
      <c r="D32" s="211">
        <f>INT(D30*D31)</f>
        <v>0</v>
      </c>
      <c r="E32" s="211">
        <f t="shared" ref="E32:K32" si="4">INT(E30*E31)</f>
        <v>0</v>
      </c>
      <c r="F32" s="211">
        <f t="shared" si="4"/>
        <v>0</v>
      </c>
      <c r="G32" s="211">
        <f t="shared" si="4"/>
        <v>0</v>
      </c>
      <c r="H32" s="211">
        <f t="shared" si="4"/>
        <v>0</v>
      </c>
      <c r="I32" s="211">
        <f t="shared" si="4"/>
        <v>0</v>
      </c>
      <c r="J32" s="211">
        <f t="shared" si="4"/>
        <v>0</v>
      </c>
      <c r="K32" s="211">
        <f t="shared" si="4"/>
        <v>0</v>
      </c>
      <c r="L32" s="212">
        <f>SUM(C32:K32)</f>
        <v>0</v>
      </c>
      <c r="M32" s="13"/>
      <c r="N32" s="13"/>
    </row>
    <row r="33" spans="1:16" ht="20.100000000000001" customHeight="1">
      <c r="A33" s="220"/>
      <c r="B33" s="226" t="s">
        <v>18</v>
      </c>
      <c r="C33" s="221"/>
      <c r="D33" s="221"/>
      <c r="E33" s="221"/>
      <c r="F33" s="221"/>
      <c r="G33" s="221"/>
      <c r="H33" s="221"/>
      <c r="I33" s="221"/>
      <c r="J33" s="221"/>
      <c r="K33" s="221"/>
      <c r="L33" s="210">
        <f>SUM(C33:K33)</f>
        <v>0</v>
      </c>
      <c r="M33" s="13"/>
      <c r="N33" s="13"/>
    </row>
    <row r="34" spans="1:16" ht="20.100000000000001" customHeight="1">
      <c r="A34" s="165"/>
      <c r="B34" s="217" t="s">
        <v>69</v>
      </c>
      <c r="C34" s="218"/>
      <c r="D34" s="218"/>
      <c r="E34" s="218"/>
      <c r="F34" s="218"/>
      <c r="G34" s="218"/>
      <c r="H34" s="218"/>
      <c r="I34" s="218"/>
      <c r="J34" s="218"/>
      <c r="K34" s="218"/>
      <c r="L34" s="208"/>
      <c r="M34" s="15"/>
      <c r="N34" s="15"/>
    </row>
    <row r="35" spans="1:16" ht="20.100000000000001" customHeight="1" thickBot="1">
      <c r="A35" s="222"/>
      <c r="B35" s="205" t="s">
        <v>19</v>
      </c>
      <c r="C35" s="211">
        <f>INT(C33*C34)</f>
        <v>0</v>
      </c>
      <c r="D35" s="211">
        <f>INT(D33*D34)</f>
        <v>0</v>
      </c>
      <c r="E35" s="211">
        <f t="shared" ref="E35:K35" si="5">INT(E33*E34)</f>
        <v>0</v>
      </c>
      <c r="F35" s="211">
        <f t="shared" si="5"/>
        <v>0</v>
      </c>
      <c r="G35" s="211">
        <f t="shared" si="5"/>
        <v>0</v>
      </c>
      <c r="H35" s="211">
        <f t="shared" si="5"/>
        <v>0</v>
      </c>
      <c r="I35" s="211">
        <f t="shared" si="5"/>
        <v>0</v>
      </c>
      <c r="J35" s="211">
        <f t="shared" si="5"/>
        <v>0</v>
      </c>
      <c r="K35" s="211">
        <f t="shared" si="5"/>
        <v>0</v>
      </c>
      <c r="L35" s="203">
        <f>SUM(C35:K35)</f>
        <v>0</v>
      </c>
      <c r="M35" s="13"/>
      <c r="N35" s="13"/>
    </row>
    <row r="36" spans="1:16" ht="20.100000000000001" customHeight="1" thickTop="1" thickBot="1">
      <c r="A36" s="223"/>
      <c r="B36" s="224"/>
      <c r="C36" s="11"/>
      <c r="D36" s="11"/>
      <c r="E36" s="11"/>
      <c r="F36" s="11"/>
      <c r="G36" s="11"/>
      <c r="H36" s="11"/>
      <c r="I36" s="11"/>
      <c r="J36" s="11"/>
      <c r="K36" s="23" t="s">
        <v>194</v>
      </c>
      <c r="L36" s="25">
        <f>+L32+L35</f>
        <v>0</v>
      </c>
      <c r="M36" s="11"/>
      <c r="N36" s="11"/>
    </row>
    <row r="37" spans="1:16" ht="20.100000000000001" customHeight="1" thickTop="1" thickBot="1">
      <c r="A37" s="223"/>
      <c r="B37" s="224"/>
      <c r="C37" s="17"/>
      <c r="D37" s="17"/>
      <c r="E37" s="17"/>
      <c r="F37" s="17"/>
      <c r="G37" s="17"/>
      <c r="H37" s="17"/>
      <c r="I37" s="17"/>
      <c r="J37" s="17"/>
      <c r="K37" s="24"/>
      <c r="L37" s="26"/>
      <c r="M37" s="11"/>
      <c r="N37" s="11"/>
    </row>
    <row r="38" spans="1:16" ht="20.100000000000001" customHeight="1" thickTop="1" thickBot="1">
      <c r="A38" s="6"/>
      <c r="B38" s="30" t="s">
        <v>15</v>
      </c>
      <c r="C38" s="31" t="s">
        <v>4</v>
      </c>
      <c r="D38" s="32" t="s">
        <v>195</v>
      </c>
      <c r="E38" s="31"/>
      <c r="F38" s="31"/>
      <c r="G38" s="33" t="s">
        <v>4</v>
      </c>
      <c r="H38" s="453">
        <f>ROUNDDOWN(((L18+L27+L36)*0.5),-3)</f>
        <v>0</v>
      </c>
      <c r="I38" s="454"/>
      <c r="J38" s="18" t="s">
        <v>14</v>
      </c>
      <c r="K38" s="6"/>
      <c r="L38" s="6"/>
      <c r="M38" s="6"/>
      <c r="N38" s="455"/>
      <c r="O38" s="456"/>
      <c r="P38" s="456"/>
    </row>
    <row r="39" spans="1:16" ht="20.100000000000001" customHeight="1" thickTop="1">
      <c r="A39" s="1"/>
      <c r="B39" s="4"/>
      <c r="C39" s="12"/>
      <c r="D39" s="4"/>
      <c r="E39" s="4"/>
      <c r="F39" s="6"/>
      <c r="G39" s="1"/>
      <c r="H39" s="1"/>
      <c r="I39" s="1"/>
      <c r="J39" s="1"/>
      <c r="K39" s="1"/>
      <c r="L39" s="1"/>
      <c r="M39" s="1"/>
      <c r="N39" s="1"/>
    </row>
    <row r="40" spans="1:16" ht="20.100000000000001" customHeight="1">
      <c r="A40" s="28" t="s">
        <v>107</v>
      </c>
      <c r="B40" s="4"/>
      <c r="C40" s="457" t="s">
        <v>106</v>
      </c>
      <c r="D40" s="458"/>
      <c r="E40" s="458"/>
      <c r="F40" s="458"/>
      <c r="G40" s="458"/>
      <c r="H40" s="458"/>
      <c r="I40" s="458"/>
      <c r="J40" s="1"/>
      <c r="K40" s="1"/>
      <c r="L40" s="1"/>
      <c r="M40" s="1"/>
      <c r="N40" s="1"/>
    </row>
    <row r="41" spans="1:16" ht="20.100000000000001" customHeight="1">
      <c r="A41" s="1"/>
      <c r="B41" s="4"/>
      <c r="C41" s="12"/>
      <c r="D41" s="4"/>
      <c r="E41" s="4"/>
      <c r="F41" s="6"/>
      <c r="G41" s="1"/>
      <c r="H41" s="1"/>
      <c r="I41" s="1"/>
      <c r="J41" s="1"/>
      <c r="K41" s="1"/>
      <c r="L41" s="1"/>
      <c r="M41" s="1"/>
      <c r="N41" s="1"/>
    </row>
    <row r="42" spans="1:16" ht="20.100000000000001" customHeight="1">
      <c r="A42" s="34" t="s">
        <v>24</v>
      </c>
      <c r="B42" s="4"/>
      <c r="C42" s="12"/>
      <c r="D42" s="4"/>
      <c r="E42" s="4"/>
      <c r="F42" s="6"/>
      <c r="G42" s="1"/>
      <c r="H42" s="1"/>
      <c r="I42" s="1"/>
      <c r="J42" s="1"/>
      <c r="K42" s="1"/>
      <c r="L42" s="1"/>
      <c r="M42" s="1"/>
      <c r="N42" s="1"/>
    </row>
    <row r="43" spans="1:16" ht="20.100000000000001" customHeight="1">
      <c r="A43" s="36" t="s">
        <v>5</v>
      </c>
      <c r="B43" s="35"/>
      <c r="C43" s="35"/>
      <c r="D43" s="35"/>
      <c r="E43" s="35"/>
      <c r="F43" s="35"/>
      <c r="G43" s="35"/>
      <c r="H43" s="35"/>
      <c r="I43" s="35"/>
      <c r="J43" s="35"/>
      <c r="K43" s="35"/>
      <c r="L43" s="35"/>
    </row>
    <row r="44" spans="1:16" ht="20.100000000000001" customHeight="1">
      <c r="A44" s="36"/>
      <c r="B44" s="35"/>
      <c r="C44" s="35"/>
      <c r="D44" s="35"/>
      <c r="E44" s="35"/>
      <c r="F44" s="35"/>
      <c r="G44" s="35"/>
      <c r="H44" s="35"/>
      <c r="I44" s="35"/>
      <c r="J44" s="35"/>
      <c r="K44" s="35"/>
      <c r="L44" s="35"/>
    </row>
  </sheetData>
  <mergeCells count="28">
    <mergeCell ref="AA6:AA7"/>
    <mergeCell ref="A4:L4"/>
    <mergeCell ref="Z5:AA5"/>
    <mergeCell ref="C6:G6"/>
    <mergeCell ref="N6:N7"/>
    <mergeCell ref="O6:R6"/>
    <mergeCell ref="S6:S7"/>
    <mergeCell ref="T6:T7"/>
    <mergeCell ref="U6:U7"/>
    <mergeCell ref="V6:V7"/>
    <mergeCell ref="W6:W7"/>
    <mergeCell ref="X6:X7"/>
    <mergeCell ref="Y6:Y7"/>
    <mergeCell ref="Z6:Z7"/>
    <mergeCell ref="A28:B28"/>
    <mergeCell ref="H38:I38"/>
    <mergeCell ref="N38:P38"/>
    <mergeCell ref="C40:I40"/>
    <mergeCell ref="O8:O10"/>
    <mergeCell ref="P8:R8"/>
    <mergeCell ref="P9:R9"/>
    <mergeCell ref="A10:B10"/>
    <mergeCell ref="Q10:R10"/>
    <mergeCell ref="O11:O19"/>
    <mergeCell ref="P11:P19"/>
    <mergeCell ref="Q11:Q16"/>
    <mergeCell ref="Q17:Q19"/>
    <mergeCell ref="A19:B19"/>
  </mergeCells>
  <phoneticPr fontId="1"/>
  <printOptions horizontalCentered="1"/>
  <pageMargins left="0.70866141732283472" right="0.70866141732283472" top="0.74803149606299213" bottom="0.39370078740157483" header="0.31496062992125984" footer="0.31496062992125984"/>
  <pageSetup paperSize="9" scale="63" orientation="landscape" cellComments="asDisplayed" r:id="rId1"/>
  <ignoredErrors>
    <ignoredError sqref="A10 A19 A28"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4"/>
  <sheetViews>
    <sheetView zoomScaleNormal="100" zoomScaleSheetLayoutView="100" workbookViewId="0">
      <selection activeCell="G19" sqref="G19"/>
    </sheetView>
  </sheetViews>
  <sheetFormatPr defaultRowHeight="13.2"/>
  <cols>
    <col min="1" max="1" width="13" customWidth="1"/>
    <col min="2" max="2" width="16.6640625" customWidth="1"/>
    <col min="3" max="11" width="10.6640625" customWidth="1"/>
    <col min="12" max="12" width="12.6640625" customWidth="1"/>
    <col min="13" max="13" width="8.6640625" customWidth="1"/>
    <col min="14" max="14" width="4.6640625" customWidth="1"/>
    <col min="15" max="15" width="12.6640625" customWidth="1"/>
    <col min="16" max="16" width="14.6640625" customWidth="1"/>
    <col min="17" max="17" width="8.6640625" customWidth="1"/>
    <col min="18" max="18" width="34.6640625" customWidth="1"/>
    <col min="19" max="27" width="10.6640625" customWidth="1"/>
  </cols>
  <sheetData>
    <row r="1" spans="1:27" ht="20.100000000000001" customHeight="1" thickTop="1">
      <c r="A1" s="27" t="s">
        <v>6</v>
      </c>
      <c r="B1" s="2"/>
      <c r="C1" s="522" t="s">
        <v>25</v>
      </c>
      <c r="D1" s="523"/>
      <c r="E1" s="523"/>
      <c r="F1" s="523"/>
      <c r="G1" s="523"/>
      <c r="H1" s="523"/>
      <c r="I1" s="523"/>
      <c r="J1" s="524"/>
      <c r="K1" s="518" t="s">
        <v>21</v>
      </c>
      <c r="L1" s="519"/>
    </row>
    <row r="2" spans="1:27" ht="20.100000000000001" customHeight="1" thickBot="1">
      <c r="A2" s="1"/>
      <c r="B2" s="1"/>
      <c r="C2" s="19"/>
      <c r="D2" s="20"/>
      <c r="E2" s="20"/>
      <c r="F2" s="20"/>
      <c r="G2" s="20"/>
      <c r="H2" s="20"/>
      <c r="I2" s="20"/>
      <c r="J2" s="21"/>
      <c r="K2" s="520"/>
      <c r="L2" s="521"/>
      <c r="M2" s="1"/>
      <c r="N2" s="1"/>
    </row>
    <row r="3" spans="1:27" ht="20.100000000000001" customHeight="1" thickTop="1">
      <c r="A3" s="1"/>
      <c r="B3" s="1"/>
      <c r="C3" s="37"/>
      <c r="D3" s="38"/>
      <c r="E3" s="38"/>
      <c r="F3" s="38"/>
      <c r="G3" s="38"/>
      <c r="H3" s="38"/>
      <c r="I3" s="38"/>
      <c r="J3" s="39"/>
      <c r="K3" s="41"/>
      <c r="L3" s="41"/>
      <c r="M3" s="1"/>
      <c r="N3" s="1"/>
    </row>
    <row r="4" spans="1:27" ht="26.1" customHeight="1">
      <c r="A4" s="484" t="s">
        <v>7</v>
      </c>
      <c r="B4" s="485"/>
      <c r="C4" s="485"/>
      <c r="D4" s="485"/>
      <c r="E4" s="485"/>
      <c r="F4" s="485"/>
      <c r="G4" s="485"/>
      <c r="H4" s="485"/>
      <c r="I4" s="485"/>
      <c r="J4" s="485"/>
      <c r="K4" s="485"/>
      <c r="L4" s="485"/>
      <c r="M4" s="1"/>
      <c r="N4" s="1"/>
    </row>
    <row r="5" spans="1:27" ht="20.100000000000001" customHeight="1" thickBot="1">
      <c r="A5" s="1"/>
      <c r="B5" s="1"/>
      <c r="C5" s="1"/>
      <c r="D5" s="1"/>
      <c r="E5" s="1"/>
      <c r="F5" s="1"/>
      <c r="G5" s="1"/>
      <c r="H5" s="1"/>
      <c r="I5" s="1"/>
      <c r="J5" s="1"/>
      <c r="K5" s="1"/>
      <c r="L5" s="1"/>
      <c r="M5" s="1"/>
      <c r="N5" s="171"/>
      <c r="O5" s="171" t="s">
        <v>188</v>
      </c>
      <c r="P5" s="1"/>
      <c r="Q5" s="1"/>
      <c r="R5" s="1"/>
      <c r="S5" s="1"/>
      <c r="T5" s="1"/>
      <c r="U5" s="1"/>
      <c r="V5" s="1"/>
      <c r="W5" s="1"/>
      <c r="X5" s="1"/>
      <c r="Y5" s="1"/>
      <c r="Z5" s="486" t="s">
        <v>16</v>
      </c>
      <c r="AA5" s="487"/>
    </row>
    <row r="6" spans="1:27" ht="20.100000000000001" customHeight="1">
      <c r="A6" s="29" t="s">
        <v>17</v>
      </c>
      <c r="B6" s="28"/>
      <c r="C6" s="488" t="str">
        <f>'１号様式'!K8</f>
        <v>土地改良区</v>
      </c>
      <c r="D6" s="489"/>
      <c r="E6" s="489"/>
      <c r="F6" s="489"/>
      <c r="G6" s="490"/>
      <c r="H6" s="1"/>
      <c r="I6" s="1"/>
      <c r="J6" s="1"/>
      <c r="K6" s="1"/>
      <c r="L6" s="1"/>
      <c r="M6" s="1"/>
      <c r="N6" s="491" t="s">
        <v>189</v>
      </c>
      <c r="O6" s="493" t="s">
        <v>0</v>
      </c>
      <c r="P6" s="494"/>
      <c r="Q6" s="494"/>
      <c r="R6" s="495"/>
      <c r="S6" s="496" t="s">
        <v>129</v>
      </c>
      <c r="T6" s="498" t="s">
        <v>130</v>
      </c>
      <c r="U6" s="498" t="s">
        <v>131</v>
      </c>
      <c r="V6" s="498" t="s">
        <v>132</v>
      </c>
      <c r="W6" s="498" t="s">
        <v>133</v>
      </c>
      <c r="X6" s="498" t="s">
        <v>134</v>
      </c>
      <c r="Y6" s="498" t="s">
        <v>135</v>
      </c>
      <c r="Z6" s="498" t="s">
        <v>136</v>
      </c>
      <c r="AA6" s="482" t="s">
        <v>137</v>
      </c>
    </row>
    <row r="7" spans="1:27" ht="20.100000000000001" customHeight="1" thickBot="1">
      <c r="B7" s="1"/>
      <c r="C7" s="1"/>
      <c r="D7" s="1"/>
      <c r="E7" s="1"/>
      <c r="F7" s="1"/>
      <c r="G7" s="1"/>
      <c r="H7" s="1"/>
      <c r="I7" s="1"/>
      <c r="J7" s="1"/>
      <c r="K7" s="1"/>
      <c r="L7" s="1"/>
      <c r="M7" s="1"/>
      <c r="N7" s="492"/>
      <c r="O7" s="190" t="s">
        <v>142</v>
      </c>
      <c r="P7" s="172" t="s">
        <v>141</v>
      </c>
      <c r="Q7" s="173" t="s">
        <v>154</v>
      </c>
      <c r="R7" s="191" t="s">
        <v>155</v>
      </c>
      <c r="S7" s="497"/>
      <c r="T7" s="499"/>
      <c r="U7" s="499"/>
      <c r="V7" s="499"/>
      <c r="W7" s="499"/>
      <c r="X7" s="499"/>
      <c r="Y7" s="499"/>
      <c r="Z7" s="499"/>
      <c r="AA7" s="483"/>
    </row>
    <row r="8" spans="1:27" ht="20.100000000000001" customHeight="1" thickTop="1">
      <c r="A8" s="29" t="s">
        <v>105</v>
      </c>
      <c r="B8" s="6"/>
      <c r="C8" s="6"/>
      <c r="D8" s="6"/>
      <c r="E8" s="6"/>
      <c r="F8" s="6"/>
      <c r="G8" s="6"/>
      <c r="H8" s="6"/>
      <c r="I8" s="6"/>
      <c r="J8" s="6"/>
      <c r="K8" s="6"/>
      <c r="L8" s="6"/>
      <c r="M8" s="6"/>
      <c r="N8" s="196">
        <v>1</v>
      </c>
      <c r="O8" s="459" t="s">
        <v>143</v>
      </c>
      <c r="P8" s="510" t="s">
        <v>1</v>
      </c>
      <c r="Q8" s="511"/>
      <c r="R8" s="512"/>
      <c r="S8" s="175">
        <f>'（参考）燃料費等調整単価の比較（本シートは編集しないこと。）'!H28</f>
        <v>3</v>
      </c>
      <c r="T8" s="176">
        <f>'（参考）燃料費等調整単価の比較（本シートは編集しないこと。）'!K28</f>
        <v>2.92</v>
      </c>
      <c r="U8" s="176">
        <f>'（参考）燃料費等調整単価の比較（本シートは編集しないこと。）'!N28</f>
        <v>2.9299999999999997</v>
      </c>
      <c r="V8" s="176">
        <f>'（参考）燃料費等調整単価の比較（本シートは編集しないこと。）'!Q28</f>
        <v>3.3899999999999997</v>
      </c>
      <c r="W8" s="176">
        <f>'（参考）燃料費等調整単価の比較（本シートは編集しないこと。）'!T28</f>
        <v>4.12</v>
      </c>
      <c r="X8" s="176">
        <f>'（参考）燃料費等調整単価の比較（本シートは編集しないこと。）'!W28</f>
        <v>5.1000000000000005</v>
      </c>
      <c r="Y8" s="176">
        <f>'（参考）燃料費等調整単価の比較（本シートは編集しないこと。）'!Z28</f>
        <v>6.0100000000000007</v>
      </c>
      <c r="Z8" s="176">
        <f>'（参考）燃料費等調整単価の比較（本シートは編集しないこと。）'!AC28</f>
        <v>6.65</v>
      </c>
      <c r="AA8" s="177">
        <f>'（参考）燃料費等調整単価の比較（本シートは編集しないこと。）'!AF28</f>
        <v>7.1899999999999995</v>
      </c>
    </row>
    <row r="9" spans="1:27" ht="20.100000000000001" customHeight="1">
      <c r="A9" s="29"/>
      <c r="B9" s="6"/>
      <c r="C9" s="6"/>
      <c r="D9" s="6"/>
      <c r="E9" s="6"/>
      <c r="F9" s="6"/>
      <c r="G9" s="6"/>
      <c r="H9" s="6"/>
      <c r="I9" s="6"/>
      <c r="J9" s="6"/>
      <c r="K9" s="6"/>
      <c r="L9" s="6"/>
      <c r="M9" s="6"/>
      <c r="N9" s="197">
        <v>2</v>
      </c>
      <c r="O9" s="459"/>
      <c r="P9" s="513" t="s">
        <v>2</v>
      </c>
      <c r="Q9" s="514"/>
      <c r="R9" s="515"/>
      <c r="S9" s="175">
        <f>'（参考）燃料費等調整単価の比較（本シートは編集しないこと。）'!H29</f>
        <v>3.04</v>
      </c>
      <c r="T9" s="176">
        <f>'（参考）燃料費等調整単価の比較（本シートは編集しないこと。）'!K29</f>
        <v>2.9699999999999998</v>
      </c>
      <c r="U9" s="176">
        <f>'（参考）燃料費等調整単価の比較（本シートは編集しないこと。）'!N29</f>
        <v>2.96</v>
      </c>
      <c r="V9" s="176">
        <f>'（参考）燃料費等調整単価の比較（本シートは編集しないこと。）'!Q29</f>
        <v>3.4400000000000004</v>
      </c>
      <c r="W9" s="176">
        <f>'（参考）燃料費等調整単価の比較（本シートは編集しないこと。）'!T29</f>
        <v>4.18</v>
      </c>
      <c r="X9" s="176">
        <f>'（参考）燃料費等調整単価の比較（本シートは編集しないこと。）'!W29</f>
        <v>5.17</v>
      </c>
      <c r="Y9" s="176">
        <f>'（参考）燃料費等調整単価の比較（本シートは編集しないこと。）'!Z29</f>
        <v>6.11</v>
      </c>
      <c r="Z9" s="176">
        <f>'（参考）燃料費等調整単価の比較（本シートは編集しないこと。）'!AC29</f>
        <v>6.75</v>
      </c>
      <c r="AA9" s="177">
        <f>'（参考）燃料費等調整単価の比較（本シートは編集しないこと。）'!AF29</f>
        <v>7.31</v>
      </c>
    </row>
    <row r="10" spans="1:27" ht="20.100000000000001" customHeight="1">
      <c r="A10" s="525" t="s">
        <v>123</v>
      </c>
      <c r="B10" s="526"/>
      <c r="C10" s="6"/>
      <c r="D10" s="6"/>
      <c r="E10" s="6"/>
      <c r="F10" s="6"/>
      <c r="G10" s="6"/>
      <c r="H10" s="6"/>
      <c r="I10" s="6"/>
      <c r="J10" s="6"/>
      <c r="K10" s="6"/>
      <c r="L10" s="6"/>
      <c r="M10" s="6"/>
      <c r="N10" s="197">
        <v>3</v>
      </c>
      <c r="O10" s="460"/>
      <c r="P10" s="256" t="s">
        <v>145</v>
      </c>
      <c r="Q10" s="516" t="s">
        <v>146</v>
      </c>
      <c r="R10" s="517"/>
      <c r="S10" s="175">
        <f>'（参考）燃料費等調整単価の比較（本シートは編集しないこと。）'!H30</f>
        <v>3.18</v>
      </c>
      <c r="T10" s="176">
        <f>'（参考）燃料費等調整単価の比較（本シートは編集しないこと。）'!K30</f>
        <v>3.1</v>
      </c>
      <c r="U10" s="176">
        <f>'（参考）燃料費等調整単価の比較（本シートは編集しないこと。）'!N30</f>
        <v>3.1</v>
      </c>
      <c r="V10" s="176">
        <f>'（参考）燃料費等調整単価の比較（本シートは編集しないこと。）'!Q30</f>
        <v>3.04</v>
      </c>
      <c r="W10" s="176">
        <f>'（参考）燃料費等調整単価の比較（本シートは編集しないこと。）'!T30</f>
        <v>2.99</v>
      </c>
      <c r="X10" s="176">
        <f>'（参考）燃料費等調整単価の比較（本シートは編集しないこと。）'!W30</f>
        <v>2.7600000000000002</v>
      </c>
      <c r="Y10" s="176">
        <f>'（参考）燃料費等調整単価の比較（本シートは編集しないこと。）'!Z30</f>
        <v>2.5100000000000002</v>
      </c>
      <c r="Z10" s="176">
        <f>'（参考）燃料費等調整単価の比較（本シートは編集しないこと。）'!AC30</f>
        <v>2.2200000000000002</v>
      </c>
      <c r="AA10" s="177">
        <f>'（参考）燃料費等調整単価の比較（本シートは編集しないこと。）'!AF30</f>
        <v>1.9500000000000002</v>
      </c>
    </row>
    <row r="11" spans="1:27" ht="20.100000000000001" customHeight="1">
      <c r="A11" s="8" t="s">
        <v>12</v>
      </c>
      <c r="B11" s="206"/>
      <c r="C11" s="5">
        <v>4</v>
      </c>
      <c r="D11" s="5">
        <v>5</v>
      </c>
      <c r="E11" s="5">
        <v>6</v>
      </c>
      <c r="F11" s="5">
        <v>7</v>
      </c>
      <c r="G11" s="5">
        <v>8</v>
      </c>
      <c r="H11" s="5">
        <v>9</v>
      </c>
      <c r="I11" s="5">
        <v>10</v>
      </c>
      <c r="J11" s="5">
        <v>11</v>
      </c>
      <c r="K11" s="5">
        <v>12</v>
      </c>
      <c r="L11" s="22" t="s">
        <v>11</v>
      </c>
      <c r="M11" s="13"/>
      <c r="N11" s="198">
        <v>4</v>
      </c>
      <c r="O11" s="469" t="s">
        <v>144</v>
      </c>
      <c r="P11" s="500" t="s">
        <v>156</v>
      </c>
      <c r="Q11" s="504" t="s">
        <v>148</v>
      </c>
      <c r="R11" s="257" t="s">
        <v>147</v>
      </c>
      <c r="S11" s="178">
        <f>'（参考）燃料費等調整単価の比較（本シートは編集しないこと。）'!H31</f>
        <v>12.120000000000001</v>
      </c>
      <c r="T11" s="179">
        <f>'（参考）燃料費等調整単価の比較（本シートは編集しないこと。）'!K31</f>
        <v>11.849999999999998</v>
      </c>
      <c r="U11" s="179">
        <f>'（参考）燃料費等調整単価の比較（本シートは編集しないこと。）'!N31</f>
        <v>11.84</v>
      </c>
      <c r="V11" s="179">
        <f>'（参考）燃料費等調整単価の比較（本シートは編集しないこと。）'!Q31</f>
        <v>11.59</v>
      </c>
      <c r="W11" s="179">
        <f>'（参考）燃料費等調整単価の比較（本シートは編集しないこと。）'!T31</f>
        <v>11.35</v>
      </c>
      <c r="X11" s="179">
        <f>'（参考）燃料費等調整単価の比較（本シートは編集しないこと。）'!W31</f>
        <v>10.49</v>
      </c>
      <c r="Y11" s="179">
        <f>'（参考）燃料費等調整単価の比較（本シートは編集しないこと。）'!Z31</f>
        <v>9.52</v>
      </c>
      <c r="Z11" s="179">
        <f>'（参考）燃料費等調整単価の比較（本シートは編集しないこと。）'!AC31</f>
        <v>8.41</v>
      </c>
      <c r="AA11" s="180">
        <f>'（参考）燃料費等調整単価の比較（本シートは編集しないこと。）'!AF31</f>
        <v>7.35</v>
      </c>
    </row>
    <row r="12" spans="1:27" ht="20.100000000000001" customHeight="1">
      <c r="A12" s="65"/>
      <c r="B12" s="204" t="s">
        <v>18</v>
      </c>
      <c r="C12" s="68">
        <v>12000</v>
      </c>
      <c r="D12" s="68">
        <v>13000</v>
      </c>
      <c r="E12" s="68">
        <v>14000</v>
      </c>
      <c r="F12" s="68">
        <v>15000</v>
      </c>
      <c r="G12" s="68">
        <v>16000</v>
      </c>
      <c r="H12" s="68">
        <v>11000</v>
      </c>
      <c r="I12" s="68">
        <v>10000</v>
      </c>
      <c r="J12" s="68">
        <v>10000</v>
      </c>
      <c r="K12" s="68">
        <v>8000</v>
      </c>
      <c r="L12" s="69">
        <f>SUM(C12:K12)</f>
        <v>109000</v>
      </c>
      <c r="M12" s="13"/>
      <c r="N12" s="199">
        <v>5</v>
      </c>
      <c r="O12" s="470"/>
      <c r="P12" s="501"/>
      <c r="Q12" s="505"/>
      <c r="R12" s="258" t="s">
        <v>149</v>
      </c>
      <c r="S12" s="181">
        <f>'（参考）燃料費等調整単価の比較（本シートは編集しないこと。）'!H32</f>
        <v>24.130000000000003</v>
      </c>
      <c r="T12" s="182">
        <f>'（参考）燃料費等調整単価の比較（本シートは編集しないこと。）'!K32</f>
        <v>23.59</v>
      </c>
      <c r="U12" s="182">
        <f>'（参考）燃料費等調整単価の比較（本シートは編集しないこと。）'!N32</f>
        <v>23.59</v>
      </c>
      <c r="V12" s="182">
        <f>'（参考）燃料費等調整単価の比較（本シートは編集しないこと。）'!Q32</f>
        <v>23.07</v>
      </c>
      <c r="W12" s="182">
        <f>'（参考）燃料費等調整単価の比較（本シートは編集しないこと。）'!T32</f>
        <v>22.560000000000002</v>
      </c>
      <c r="X12" s="182">
        <f>'（参考）燃料費等調整単価の比較（本シートは編集しないこと。）'!W32</f>
        <v>20.86</v>
      </c>
      <c r="Y12" s="182">
        <f>'（参考）燃料費等調整単価の比較（本シートは編集しないこと。）'!Z32</f>
        <v>18.939999999999998</v>
      </c>
      <c r="Z12" s="182">
        <f>'（参考）燃料費等調整単価の比較（本シートは編集しないこと。）'!AC32</f>
        <v>16.72</v>
      </c>
      <c r="AA12" s="183">
        <f>'（参考）燃料費等調整単価の比較（本シートは編集しないこと。）'!AF32</f>
        <v>14.6</v>
      </c>
    </row>
    <row r="13" spans="1:27" ht="20.100000000000001" customHeight="1">
      <c r="A13" s="66" t="s">
        <v>20</v>
      </c>
      <c r="B13" s="202" t="s">
        <v>69</v>
      </c>
      <c r="C13" s="207">
        <v>3</v>
      </c>
      <c r="D13" s="207">
        <v>2.92</v>
      </c>
      <c r="E13" s="207">
        <v>2.9299999999999997</v>
      </c>
      <c r="F13" s="207">
        <v>3.3899999999999997</v>
      </c>
      <c r="G13" s="207">
        <v>4.12</v>
      </c>
      <c r="H13" s="207">
        <v>5.1000000000000005</v>
      </c>
      <c r="I13" s="207">
        <v>6.0100000000000007</v>
      </c>
      <c r="J13" s="207">
        <v>6.65</v>
      </c>
      <c r="K13" s="207">
        <v>7.1899999999999995</v>
      </c>
      <c r="L13" s="208"/>
      <c r="M13" s="14"/>
      <c r="N13" s="199">
        <v>6</v>
      </c>
      <c r="O13" s="470"/>
      <c r="P13" s="501"/>
      <c r="Q13" s="505"/>
      <c r="R13" s="258" t="s">
        <v>150</v>
      </c>
      <c r="S13" s="181">
        <f>'（参考）燃料費等調整単価の比較（本シートは編集しないこと。）'!H33</f>
        <v>48.19</v>
      </c>
      <c r="T13" s="182">
        <f>'（参考）燃料費等調整単価の比較（本シートは編集しないこと。）'!K33</f>
        <v>47.12</v>
      </c>
      <c r="U13" s="182">
        <f>'（参考）燃料費等調整単価の比較（本シートは編集しないこと。）'!N33</f>
        <v>47.120000000000005</v>
      </c>
      <c r="V13" s="182">
        <f>'（参考）燃料費等調整単価の比較（本シートは編集しないこと。）'!Q33</f>
        <v>46.07</v>
      </c>
      <c r="W13" s="182">
        <f>'（参考）燃料費等調整単価の比較（本シートは編集しないこと。）'!T33</f>
        <v>45.03</v>
      </c>
      <c r="X13" s="182">
        <f>'（参考）燃料費等調整単価の比較（本シートは編集しないこと。）'!W33</f>
        <v>41.629999999999995</v>
      </c>
      <c r="Y13" s="182">
        <f>'（参考）燃料費等調整単価の比較（本シートは編集しないこと。）'!Z33</f>
        <v>37.81</v>
      </c>
      <c r="Z13" s="182">
        <f>'（参考）燃料費等調整単価の比較（本シートは編集しないこと。）'!AC33</f>
        <v>33.36</v>
      </c>
      <c r="AA13" s="183">
        <f>'（参考）燃料費等調整単価の比較（本シートは編集しないこと。）'!AF33</f>
        <v>29.12</v>
      </c>
    </row>
    <row r="14" spans="1:27" ht="20.100000000000001" customHeight="1">
      <c r="A14" s="67"/>
      <c r="B14" s="205" t="s">
        <v>19</v>
      </c>
      <c r="C14" s="211">
        <f>INT(C12*C13)</f>
        <v>36000</v>
      </c>
      <c r="D14" s="211">
        <f>INT(D12*D13)</f>
        <v>37960</v>
      </c>
      <c r="E14" s="211">
        <f t="shared" ref="E14:K14" si="0">INT(E12*E13)</f>
        <v>41020</v>
      </c>
      <c r="F14" s="211">
        <f t="shared" si="0"/>
        <v>50850</v>
      </c>
      <c r="G14" s="211">
        <f t="shared" si="0"/>
        <v>65920</v>
      </c>
      <c r="H14" s="211">
        <f t="shared" si="0"/>
        <v>56100</v>
      </c>
      <c r="I14" s="211">
        <f t="shared" si="0"/>
        <v>60100</v>
      </c>
      <c r="J14" s="211">
        <f t="shared" si="0"/>
        <v>66500</v>
      </c>
      <c r="K14" s="211">
        <f t="shared" si="0"/>
        <v>57520</v>
      </c>
      <c r="L14" s="212">
        <f>SUM(C14:K14)</f>
        <v>471970</v>
      </c>
      <c r="M14" s="13"/>
      <c r="N14" s="199">
        <v>7</v>
      </c>
      <c r="O14" s="470"/>
      <c r="P14" s="501"/>
      <c r="Q14" s="505"/>
      <c r="R14" s="258" t="s">
        <v>151</v>
      </c>
      <c r="S14" s="181">
        <f>'（参考）燃料費等調整単価の比較（本シートは編集しないこと。）'!H34</f>
        <v>72.25</v>
      </c>
      <c r="T14" s="182">
        <f>'（参考）燃料費等調整単価の比較（本シートは編集しないこと。）'!K34</f>
        <v>70.66</v>
      </c>
      <c r="U14" s="182">
        <f>'（参考）燃料費等調整単価の比較（本シートは編集しないこと。）'!N34</f>
        <v>70.66</v>
      </c>
      <c r="V14" s="182">
        <f>'（参考）燃料費等調整単価の比較（本シートは編集しないこと。）'!Q34</f>
        <v>69.069999999999993</v>
      </c>
      <c r="W14" s="182">
        <f>'（参考）燃料費等調整単価の比較（本シートは編集しないこと。）'!T34</f>
        <v>67.5</v>
      </c>
      <c r="X14" s="182">
        <f>'（参考）燃料費等調整単価の比較（本シートは編集しないこと。）'!W34</f>
        <v>62.41</v>
      </c>
      <c r="Y14" s="182">
        <f>'（参考）燃料費等調整単価の比較（本シートは編集しないこと。）'!Z34</f>
        <v>56.669999999999995</v>
      </c>
      <c r="Z14" s="182">
        <f>'（参考）燃料費等調整単価の比較（本シートは編集しないこと。）'!AC34</f>
        <v>49.999999999999993</v>
      </c>
      <c r="AA14" s="183">
        <f>'（参考）燃料費等調整単価の比較（本シートは編集しないこと。）'!AF34</f>
        <v>43.639999999999993</v>
      </c>
    </row>
    <row r="15" spans="1:27" ht="20.100000000000001" customHeight="1">
      <c r="A15" s="209"/>
      <c r="B15" s="225" t="s">
        <v>18</v>
      </c>
      <c r="C15" s="170">
        <v>3000</v>
      </c>
      <c r="D15" s="170">
        <v>3250</v>
      </c>
      <c r="E15" s="170">
        <v>3500</v>
      </c>
      <c r="F15" s="170">
        <v>3750</v>
      </c>
      <c r="G15" s="170">
        <v>4000</v>
      </c>
      <c r="H15" s="170">
        <v>2750</v>
      </c>
      <c r="I15" s="170">
        <v>2500</v>
      </c>
      <c r="J15" s="170">
        <v>2500</v>
      </c>
      <c r="K15" s="170">
        <v>2000</v>
      </c>
      <c r="L15" s="210">
        <f>SUM(C15:K15)</f>
        <v>27250</v>
      </c>
      <c r="M15" s="13"/>
      <c r="N15" s="199">
        <v>8</v>
      </c>
      <c r="O15" s="470"/>
      <c r="P15" s="501"/>
      <c r="Q15" s="505"/>
      <c r="R15" s="258" t="s">
        <v>152</v>
      </c>
      <c r="S15" s="181">
        <f>'（参考）燃料費等調整単価の比較（本シートは編集しないこと。）'!H35</f>
        <v>120.36</v>
      </c>
      <c r="T15" s="182">
        <f>'（参考）燃料費等調整単価の比較（本シートは編集しないこと。）'!K35</f>
        <v>117.7</v>
      </c>
      <c r="U15" s="182">
        <f>'（参考）燃料費等調整単価の比較（本シートは編集しないこと。）'!N35</f>
        <v>117.69</v>
      </c>
      <c r="V15" s="182">
        <f>'（参考）燃料費等調整単価の比較（本シートは編集しないこと。）'!Q35</f>
        <v>115.05000000000001</v>
      </c>
      <c r="W15" s="182">
        <f>'（参考）燃料費等調整単価の比較（本シートは編集しないこと。）'!T35</f>
        <v>112.43</v>
      </c>
      <c r="X15" s="182">
        <f>'（参考）燃料費等調整単価の比較（本シートは編集しないこと。）'!W35</f>
        <v>103.94</v>
      </c>
      <c r="Y15" s="182">
        <f>'（参考）燃料費等調整単価の比較（本シートは編集しないこと。）'!Z35</f>
        <v>94.39</v>
      </c>
      <c r="Z15" s="182">
        <f>'（参考）燃料費等調整単価の比較（本シートは編集しないこと。）'!AC35</f>
        <v>83.27</v>
      </c>
      <c r="AA15" s="183">
        <f>'（参考）燃料費等調整単価の比較（本シートは編集しないこと。）'!AF35</f>
        <v>72.67</v>
      </c>
    </row>
    <row r="16" spans="1:27" ht="20.100000000000001" customHeight="1">
      <c r="A16" s="155" t="s">
        <v>20</v>
      </c>
      <c r="B16" s="202" t="s">
        <v>69</v>
      </c>
      <c r="C16" s="207">
        <v>3</v>
      </c>
      <c r="D16" s="207">
        <v>2.92</v>
      </c>
      <c r="E16" s="207">
        <v>2.9299999999999997</v>
      </c>
      <c r="F16" s="207">
        <v>3.3899999999999997</v>
      </c>
      <c r="G16" s="207">
        <v>4.12</v>
      </c>
      <c r="H16" s="207">
        <v>5.1000000000000005</v>
      </c>
      <c r="I16" s="207">
        <v>6.0100000000000007</v>
      </c>
      <c r="J16" s="207">
        <v>6.65</v>
      </c>
      <c r="K16" s="207">
        <v>7.1899999999999995</v>
      </c>
      <c r="L16" s="208"/>
      <c r="M16" s="15"/>
      <c r="N16" s="200">
        <v>9</v>
      </c>
      <c r="O16" s="470"/>
      <c r="P16" s="501"/>
      <c r="Q16" s="506"/>
      <c r="R16" s="259" t="s">
        <v>153</v>
      </c>
      <c r="S16" s="184">
        <f>'（参考）燃料費等調整単価の比較（本シートは編集しないこと。）'!H36</f>
        <v>120.36</v>
      </c>
      <c r="T16" s="185">
        <f>'（参考）燃料費等調整単価の比較（本シートは編集しないこと。）'!K36</f>
        <v>117.7</v>
      </c>
      <c r="U16" s="185">
        <f>'（参考）燃料費等調整単価の比較（本シートは編集しないこと。）'!N36</f>
        <v>117.69</v>
      </c>
      <c r="V16" s="185">
        <f>'（参考）燃料費等調整単価の比較（本シートは編集しないこと。）'!Q36</f>
        <v>115.05000000000001</v>
      </c>
      <c r="W16" s="185">
        <f>'（参考）燃料費等調整単価の比較（本シートは編集しないこと。）'!T36</f>
        <v>112.43</v>
      </c>
      <c r="X16" s="185">
        <f>'（参考）燃料費等調整単価の比較（本シートは編集しないこと。）'!W36</f>
        <v>103.94</v>
      </c>
      <c r="Y16" s="185">
        <f>'（参考）燃料費等調整単価の比較（本シートは編集しないこと。）'!Z36</f>
        <v>94.39</v>
      </c>
      <c r="Z16" s="185">
        <f>'（参考）燃料費等調整単価の比較（本シートは編集しないこと。）'!AC36</f>
        <v>83.27</v>
      </c>
      <c r="AA16" s="186">
        <f>'（参考）燃料費等調整単価の比較（本シートは編集しないこと。）'!AF36</f>
        <v>72.67</v>
      </c>
    </row>
    <row r="17" spans="1:27" ht="20.100000000000001" customHeight="1" thickBot="1">
      <c r="A17" s="156" t="s">
        <v>180</v>
      </c>
      <c r="B17" s="205" t="s">
        <v>19</v>
      </c>
      <c r="C17" s="211">
        <f>INT(C15*C16)</f>
        <v>9000</v>
      </c>
      <c r="D17" s="211">
        <f>INT(D15*D16)</f>
        <v>9490</v>
      </c>
      <c r="E17" s="211">
        <f t="shared" ref="E17:K17" si="1">INT(E15*E16)</f>
        <v>10255</v>
      </c>
      <c r="F17" s="211">
        <f t="shared" si="1"/>
        <v>12712</v>
      </c>
      <c r="G17" s="211">
        <f t="shared" si="1"/>
        <v>16480</v>
      </c>
      <c r="H17" s="211">
        <f t="shared" si="1"/>
        <v>14025</v>
      </c>
      <c r="I17" s="211">
        <f t="shared" si="1"/>
        <v>15025</v>
      </c>
      <c r="J17" s="211">
        <f t="shared" si="1"/>
        <v>16625</v>
      </c>
      <c r="K17" s="211">
        <f t="shared" si="1"/>
        <v>14380</v>
      </c>
      <c r="L17" s="203">
        <f>SUM(C17:K17)</f>
        <v>117992</v>
      </c>
      <c r="M17" s="13"/>
      <c r="N17" s="198">
        <v>10</v>
      </c>
      <c r="O17" s="470"/>
      <c r="P17" s="502"/>
      <c r="Q17" s="507" t="s">
        <v>157</v>
      </c>
      <c r="R17" s="257" t="s">
        <v>158</v>
      </c>
      <c r="S17" s="178">
        <f>'（参考）燃料費等調整単価の比較（本シートは編集しないこと。）'!H37</f>
        <v>36.03</v>
      </c>
      <c r="T17" s="179">
        <f>'（参考）燃料費等調整単価の比較（本シートは編集しないこと。）'!K37</f>
        <v>35.229999999999997</v>
      </c>
      <c r="U17" s="179">
        <f>'（参考）燃料費等調整単価の比較（本シートは編集しないこと。）'!N37</f>
        <v>35.22</v>
      </c>
      <c r="V17" s="179">
        <f>'（参考）燃料費等調整単価の比較（本シートは編集しないこと。）'!Q37</f>
        <v>34.44</v>
      </c>
      <c r="W17" s="179">
        <f>'（参考）燃料費等調整単価の比較（本シートは編集しないこと。）'!T37</f>
        <v>33.67</v>
      </c>
      <c r="X17" s="179">
        <f>'（参考）燃料費等調整単価の比較（本シートは編集しないこと。）'!W37</f>
        <v>31.13</v>
      </c>
      <c r="Y17" s="179">
        <f>'（参考）燃料費等調整単価の比較（本シートは編集しないこと。）'!Z37</f>
        <v>28.27</v>
      </c>
      <c r="Z17" s="179">
        <f>'（参考）燃料費等調整単価の比較（本シートは編集しないこと。）'!AC37</f>
        <v>24.95</v>
      </c>
      <c r="AA17" s="180">
        <f>'（参考）燃料費等調整単価の比較（本シートは編集しないこと。）'!AF37</f>
        <v>21.78</v>
      </c>
    </row>
    <row r="18" spans="1:27" ht="20.100000000000001" customHeight="1" thickTop="1" thickBot="1">
      <c r="A18" s="7"/>
      <c r="B18" s="10"/>
      <c r="C18" s="11"/>
      <c r="D18" s="11"/>
      <c r="E18" s="11"/>
      <c r="F18" s="11"/>
      <c r="G18" s="11"/>
      <c r="H18" s="11"/>
      <c r="I18" s="11"/>
      <c r="J18" s="11"/>
      <c r="K18" s="23" t="s">
        <v>190</v>
      </c>
      <c r="L18" s="25">
        <f>+L14+L17</f>
        <v>589962</v>
      </c>
      <c r="M18" s="11"/>
      <c r="N18" s="199">
        <v>11</v>
      </c>
      <c r="O18" s="470"/>
      <c r="P18" s="502"/>
      <c r="Q18" s="508"/>
      <c r="R18" s="258" t="s">
        <v>159</v>
      </c>
      <c r="S18" s="181">
        <f>'（参考）燃料費等調整単価の比較（本シートは編集しないこと。）'!H38</f>
        <v>71.930000000000007</v>
      </c>
      <c r="T18" s="182">
        <f>'（参考）燃料費等調整単価の比較（本シートは編集しないこと。）'!K38</f>
        <v>70.34</v>
      </c>
      <c r="U18" s="182">
        <f>'（参考）燃料費等調整単価の比較（本シートは編集しないこと。）'!N38</f>
        <v>70.34</v>
      </c>
      <c r="V18" s="182">
        <f>'（参考）燃料費等調整単価の比較（本シートは編集しないこと。）'!Q38</f>
        <v>68.77000000000001</v>
      </c>
      <c r="W18" s="182">
        <f>'（参考）燃料費等調整単価の比較（本シートは編集しないこと。）'!T38</f>
        <v>67.209999999999994</v>
      </c>
      <c r="X18" s="182">
        <f>'（参考）燃料費等調整単価の比較（本シートは編集しないこと。）'!W38</f>
        <v>62.129999999999995</v>
      </c>
      <c r="Y18" s="182">
        <f>'（参考）燃料費等調整単価の比較（本シートは編集しないこと。）'!Z38</f>
        <v>56.43</v>
      </c>
      <c r="Z18" s="182">
        <f>'（参考）燃料費等調整単価の比較（本シートは編集しないこと。）'!AC38</f>
        <v>49.78</v>
      </c>
      <c r="AA18" s="183">
        <f>'（参考）燃料費等調整単価の比較（本シートは編集しないこと。）'!AF38</f>
        <v>43.449999999999996</v>
      </c>
    </row>
    <row r="19" spans="1:27" ht="20.100000000000001" customHeight="1" thickTop="1" thickBot="1">
      <c r="A19" s="525" t="s">
        <v>124</v>
      </c>
      <c r="B19" s="526"/>
      <c r="C19" s="6"/>
      <c r="D19" s="6"/>
      <c r="E19" s="6"/>
      <c r="F19" s="6"/>
      <c r="G19" s="6"/>
      <c r="H19" s="6"/>
      <c r="I19" s="6"/>
      <c r="J19" s="6"/>
      <c r="K19" s="6"/>
      <c r="L19" s="6"/>
      <c r="M19" s="6"/>
      <c r="N19" s="201">
        <v>12</v>
      </c>
      <c r="O19" s="471"/>
      <c r="P19" s="503"/>
      <c r="Q19" s="509"/>
      <c r="R19" s="260" t="s">
        <v>160</v>
      </c>
      <c r="S19" s="187">
        <f>'（参考）燃料費等調整単価の比較（本シートは編集しないこと。）'!H39</f>
        <v>36.03</v>
      </c>
      <c r="T19" s="188">
        <f>'（参考）燃料費等調整単価の比較（本シートは編集しないこと。）'!K39</f>
        <v>35.229999999999997</v>
      </c>
      <c r="U19" s="188">
        <f>'（参考）燃料費等調整単価の比較（本シートは編集しないこと。）'!N39</f>
        <v>35.22</v>
      </c>
      <c r="V19" s="188">
        <f>'（参考）燃料費等調整単価の比較（本シートは編集しないこと。）'!Q39</f>
        <v>34.44</v>
      </c>
      <c r="W19" s="188">
        <f>'（参考）燃料費等調整単価の比較（本シートは編集しないこと。）'!T39</f>
        <v>33.67</v>
      </c>
      <c r="X19" s="188">
        <f>'（参考）燃料費等調整単価の比較（本シートは編集しないこと。）'!W39</f>
        <v>31.13</v>
      </c>
      <c r="Y19" s="188">
        <f>'（参考）燃料費等調整単価の比較（本シートは編集しないこと。）'!Z39</f>
        <v>28.27</v>
      </c>
      <c r="Z19" s="188">
        <f>'（参考）燃料費等調整単価の比較（本シートは編集しないこと。）'!AC39</f>
        <v>24.95</v>
      </c>
      <c r="AA19" s="189">
        <f>'（参考）燃料費等調整単価の比較（本シートは編集しないこと。）'!AF39</f>
        <v>21.78</v>
      </c>
    </row>
    <row r="20" spans="1:27" ht="20.100000000000001" customHeight="1">
      <c r="A20" s="8" t="s">
        <v>12</v>
      </c>
      <c r="B20" s="206"/>
      <c r="C20" s="5">
        <v>4</v>
      </c>
      <c r="D20" s="5">
        <v>5</v>
      </c>
      <c r="E20" s="5">
        <v>6</v>
      </c>
      <c r="F20" s="5">
        <v>7</v>
      </c>
      <c r="G20" s="5">
        <v>8</v>
      </c>
      <c r="H20" s="5">
        <v>9</v>
      </c>
      <c r="I20" s="5">
        <v>10</v>
      </c>
      <c r="J20" s="5">
        <v>11</v>
      </c>
      <c r="K20" s="5">
        <v>12</v>
      </c>
      <c r="L20" s="22" t="s">
        <v>11</v>
      </c>
      <c r="M20" s="13"/>
      <c r="O20" s="174" t="s">
        <v>162</v>
      </c>
      <c r="P20" s="44"/>
      <c r="Q20" s="44"/>
      <c r="R20" s="44"/>
      <c r="S20" s="44"/>
      <c r="T20" s="44"/>
      <c r="U20" s="44"/>
      <c r="V20" s="44"/>
      <c r="W20" s="44"/>
      <c r="X20" s="44"/>
      <c r="Y20" s="14"/>
      <c r="Z20" s="14"/>
      <c r="AA20" s="14"/>
    </row>
    <row r="21" spans="1:27" ht="20.100000000000001" customHeight="1">
      <c r="A21" s="154"/>
      <c r="B21" s="204" t="s">
        <v>18</v>
      </c>
      <c r="C21" s="170">
        <v>1250</v>
      </c>
      <c r="D21" s="170">
        <v>1500</v>
      </c>
      <c r="E21" s="170">
        <v>1750</v>
      </c>
      <c r="F21" s="170">
        <v>2000</v>
      </c>
      <c r="G21" s="170">
        <v>2250</v>
      </c>
      <c r="H21" s="170">
        <v>1000</v>
      </c>
      <c r="I21" s="170">
        <v>750</v>
      </c>
      <c r="J21" s="170">
        <v>750</v>
      </c>
      <c r="K21" s="170">
        <v>500</v>
      </c>
      <c r="L21" s="69">
        <f>SUM(C21:K21)</f>
        <v>11750</v>
      </c>
      <c r="M21" s="13"/>
      <c r="O21" s="174" t="s">
        <v>128</v>
      </c>
    </row>
    <row r="22" spans="1:27" ht="20.100000000000001" customHeight="1">
      <c r="A22" s="155" t="s">
        <v>23</v>
      </c>
      <c r="B22" s="202" t="s">
        <v>69</v>
      </c>
      <c r="C22" s="207">
        <v>3.04</v>
      </c>
      <c r="D22" s="207">
        <v>2.9699999999999998</v>
      </c>
      <c r="E22" s="207">
        <v>2.96</v>
      </c>
      <c r="F22" s="207">
        <v>3.4400000000000004</v>
      </c>
      <c r="G22" s="207">
        <v>4.18</v>
      </c>
      <c r="H22" s="207">
        <v>5.17</v>
      </c>
      <c r="I22" s="207">
        <v>6.11</v>
      </c>
      <c r="J22" s="207">
        <v>6.75</v>
      </c>
      <c r="K22" s="207">
        <v>7.31</v>
      </c>
      <c r="L22" s="208"/>
      <c r="M22" s="14"/>
      <c r="N22" s="14"/>
    </row>
    <row r="23" spans="1:27" ht="20.100000000000001" customHeight="1">
      <c r="A23" s="156" t="s">
        <v>182</v>
      </c>
      <c r="B23" s="205" t="s">
        <v>19</v>
      </c>
      <c r="C23" s="211">
        <f>INT(C21*C22)</f>
        <v>3800</v>
      </c>
      <c r="D23" s="211">
        <f>INT(D21*D22)</f>
        <v>4455</v>
      </c>
      <c r="E23" s="211">
        <f t="shared" ref="E23:K23" si="2">INT(E21*E22)</f>
        <v>5180</v>
      </c>
      <c r="F23" s="211">
        <f t="shared" si="2"/>
        <v>6880</v>
      </c>
      <c r="G23" s="211">
        <f t="shared" si="2"/>
        <v>9405</v>
      </c>
      <c r="H23" s="211">
        <f t="shared" si="2"/>
        <v>5170</v>
      </c>
      <c r="I23" s="211">
        <f t="shared" si="2"/>
        <v>4582</v>
      </c>
      <c r="J23" s="211">
        <f t="shared" si="2"/>
        <v>5062</v>
      </c>
      <c r="K23" s="211">
        <f t="shared" si="2"/>
        <v>3655</v>
      </c>
      <c r="L23" s="212">
        <f>SUM(C23:K23)</f>
        <v>48189</v>
      </c>
      <c r="M23" s="13"/>
      <c r="N23" s="13"/>
    </row>
    <row r="24" spans="1:27" ht="20.100000000000001" customHeight="1">
      <c r="A24" s="154"/>
      <c r="B24" s="225" t="s">
        <v>18</v>
      </c>
      <c r="C24" s="170"/>
      <c r="D24" s="170"/>
      <c r="E24" s="170"/>
      <c r="F24" s="170"/>
      <c r="G24" s="170"/>
      <c r="H24" s="170"/>
      <c r="I24" s="170"/>
      <c r="J24" s="170"/>
      <c r="K24" s="170"/>
      <c r="L24" s="210">
        <f>SUM(C24:K24)</f>
        <v>0</v>
      </c>
      <c r="M24" s="13"/>
      <c r="N24" s="13"/>
    </row>
    <row r="25" spans="1:27" ht="20.100000000000001" customHeight="1">
      <c r="A25" s="155"/>
      <c r="B25" s="202" t="s">
        <v>69</v>
      </c>
      <c r="C25" s="207"/>
      <c r="D25" s="207"/>
      <c r="E25" s="207"/>
      <c r="F25" s="207"/>
      <c r="G25" s="207"/>
      <c r="H25" s="207"/>
      <c r="I25" s="207"/>
      <c r="J25" s="207"/>
      <c r="K25" s="207"/>
      <c r="L25" s="208"/>
      <c r="M25" s="15"/>
      <c r="N25" s="15"/>
    </row>
    <row r="26" spans="1:27" ht="20.100000000000001" customHeight="1" thickBot="1">
      <c r="A26" s="156"/>
      <c r="B26" s="205" t="s">
        <v>19</v>
      </c>
      <c r="C26" s="211">
        <f>INT(C24*C25)</f>
        <v>0</v>
      </c>
      <c r="D26" s="211">
        <f>INT(D24*D25)</f>
        <v>0</v>
      </c>
      <c r="E26" s="211">
        <f t="shared" ref="E26:K26" si="3">INT(E24*E25)</f>
        <v>0</v>
      </c>
      <c r="F26" s="211">
        <f t="shared" si="3"/>
        <v>0</v>
      </c>
      <c r="G26" s="211">
        <f t="shared" si="3"/>
        <v>0</v>
      </c>
      <c r="H26" s="211">
        <f t="shared" si="3"/>
        <v>0</v>
      </c>
      <c r="I26" s="211">
        <f t="shared" si="3"/>
        <v>0</v>
      </c>
      <c r="J26" s="211">
        <f t="shared" si="3"/>
        <v>0</v>
      </c>
      <c r="K26" s="211">
        <f t="shared" si="3"/>
        <v>0</v>
      </c>
      <c r="L26" s="203">
        <f>SUM(C26:K26)</f>
        <v>0</v>
      </c>
      <c r="M26" s="13"/>
      <c r="N26" s="13"/>
    </row>
    <row r="27" spans="1:27" ht="20.100000000000001" customHeight="1" thickTop="1" thickBot="1">
      <c r="A27" s="149"/>
      <c r="B27" s="10"/>
      <c r="C27" s="11"/>
      <c r="D27" s="11"/>
      <c r="E27" s="11"/>
      <c r="F27" s="11"/>
      <c r="G27" s="11"/>
      <c r="H27" s="11"/>
      <c r="I27" s="11"/>
      <c r="J27" s="11"/>
      <c r="K27" s="23" t="s">
        <v>191</v>
      </c>
      <c r="L27" s="25">
        <f>+L23+L26</f>
        <v>48189</v>
      </c>
      <c r="M27" s="11"/>
      <c r="N27" s="11"/>
    </row>
    <row r="28" spans="1:27" ht="20.100000000000001" customHeight="1" thickTop="1">
      <c r="A28" s="525" t="s">
        <v>192</v>
      </c>
      <c r="B28" s="526"/>
      <c r="C28" s="6"/>
      <c r="D28" s="6"/>
      <c r="E28" s="6"/>
      <c r="F28" s="6"/>
      <c r="G28" s="6"/>
      <c r="H28" s="6"/>
      <c r="I28" s="6"/>
      <c r="J28" s="6"/>
      <c r="K28" s="6"/>
      <c r="L28" s="6"/>
      <c r="M28" s="6"/>
      <c r="N28" s="6"/>
      <c r="O28" s="3"/>
    </row>
    <row r="29" spans="1:27" ht="20.100000000000001" customHeight="1">
      <c r="A29" s="8" t="s">
        <v>12</v>
      </c>
      <c r="B29" s="206"/>
      <c r="C29" s="5">
        <v>4</v>
      </c>
      <c r="D29" s="5">
        <v>5</v>
      </c>
      <c r="E29" s="5">
        <v>6</v>
      </c>
      <c r="F29" s="5">
        <v>7</v>
      </c>
      <c r="G29" s="5">
        <v>8</v>
      </c>
      <c r="H29" s="5">
        <v>9</v>
      </c>
      <c r="I29" s="5">
        <v>10</v>
      </c>
      <c r="J29" s="5">
        <v>11</v>
      </c>
      <c r="K29" s="5">
        <v>12</v>
      </c>
      <c r="L29" s="22" t="s">
        <v>11</v>
      </c>
      <c r="M29" s="13"/>
      <c r="N29" s="13"/>
    </row>
    <row r="30" spans="1:27" ht="20.100000000000001" customHeight="1">
      <c r="A30" s="65"/>
      <c r="B30" s="204" t="s">
        <v>18</v>
      </c>
      <c r="C30" s="68">
        <v>50</v>
      </c>
      <c r="D30" s="68">
        <v>50</v>
      </c>
      <c r="E30" s="68">
        <v>50</v>
      </c>
      <c r="F30" s="68">
        <v>50</v>
      </c>
      <c r="G30" s="68">
        <v>50</v>
      </c>
      <c r="H30" s="68">
        <v>50</v>
      </c>
      <c r="I30" s="68">
        <v>50</v>
      </c>
      <c r="J30" s="68">
        <v>50</v>
      </c>
      <c r="K30" s="68">
        <v>50</v>
      </c>
      <c r="L30" s="69">
        <f>SUM(C30:K30)</f>
        <v>450</v>
      </c>
      <c r="M30" s="13"/>
      <c r="N30" s="13"/>
    </row>
    <row r="31" spans="1:27" ht="20.100000000000001" customHeight="1">
      <c r="A31" s="66" t="s">
        <v>193</v>
      </c>
      <c r="B31" s="202" t="s">
        <v>69</v>
      </c>
      <c r="C31" s="207">
        <v>3.18</v>
      </c>
      <c r="D31" s="207">
        <v>3.1</v>
      </c>
      <c r="E31" s="207">
        <v>3.1</v>
      </c>
      <c r="F31" s="207">
        <v>3.04</v>
      </c>
      <c r="G31" s="207">
        <v>2.99</v>
      </c>
      <c r="H31" s="207">
        <v>2.7600000000000002</v>
      </c>
      <c r="I31" s="207">
        <v>2.5100000000000002</v>
      </c>
      <c r="J31" s="207">
        <v>2.2200000000000002</v>
      </c>
      <c r="K31" s="207">
        <v>1.9500000000000002</v>
      </c>
      <c r="L31" s="208"/>
      <c r="M31" s="14"/>
      <c r="N31" s="14"/>
    </row>
    <row r="32" spans="1:27" ht="20.100000000000001" customHeight="1">
      <c r="A32" s="67"/>
      <c r="B32" s="205" t="s">
        <v>19</v>
      </c>
      <c r="C32" s="211">
        <f>INT(C30*C31)</f>
        <v>159</v>
      </c>
      <c r="D32" s="211">
        <f>INT(D30*D31)</f>
        <v>155</v>
      </c>
      <c r="E32" s="211">
        <f t="shared" ref="E32:K32" si="4">INT(E30*E31)</f>
        <v>155</v>
      </c>
      <c r="F32" s="211">
        <f t="shared" si="4"/>
        <v>152</v>
      </c>
      <c r="G32" s="211">
        <f t="shared" si="4"/>
        <v>149</v>
      </c>
      <c r="H32" s="211">
        <f t="shared" si="4"/>
        <v>138</v>
      </c>
      <c r="I32" s="211">
        <f t="shared" si="4"/>
        <v>125</v>
      </c>
      <c r="J32" s="211">
        <f t="shared" si="4"/>
        <v>111</v>
      </c>
      <c r="K32" s="211">
        <f t="shared" si="4"/>
        <v>97</v>
      </c>
      <c r="L32" s="212">
        <f>SUM(C32:K32)</f>
        <v>1241</v>
      </c>
      <c r="M32" s="13"/>
      <c r="N32" s="13"/>
    </row>
    <row r="33" spans="1:16" ht="20.100000000000001" customHeight="1">
      <c r="A33" s="209"/>
      <c r="B33" s="225" t="s">
        <v>18</v>
      </c>
      <c r="C33" s="170"/>
      <c r="D33" s="170"/>
      <c r="E33" s="170"/>
      <c r="F33" s="170"/>
      <c r="G33" s="170"/>
      <c r="H33" s="170"/>
      <c r="I33" s="170"/>
      <c r="J33" s="170"/>
      <c r="K33" s="170"/>
      <c r="L33" s="210">
        <f>SUM(C33:K33)</f>
        <v>0</v>
      </c>
      <c r="M33" s="13"/>
      <c r="N33" s="13"/>
    </row>
    <row r="34" spans="1:16" ht="20.100000000000001" customHeight="1">
      <c r="A34" s="155"/>
      <c r="B34" s="202" t="s">
        <v>69</v>
      </c>
      <c r="C34" s="207"/>
      <c r="D34" s="207"/>
      <c r="E34" s="207"/>
      <c r="F34" s="207"/>
      <c r="G34" s="207"/>
      <c r="H34" s="207"/>
      <c r="I34" s="207"/>
      <c r="J34" s="207"/>
      <c r="K34" s="207"/>
      <c r="L34" s="208"/>
      <c r="M34" s="15"/>
      <c r="N34" s="15"/>
    </row>
    <row r="35" spans="1:16" ht="20.100000000000001" customHeight="1" thickBot="1">
      <c r="A35" s="156"/>
      <c r="B35" s="205" t="s">
        <v>19</v>
      </c>
      <c r="C35" s="211">
        <f>INT(C33*C34)</f>
        <v>0</v>
      </c>
      <c r="D35" s="211">
        <f>INT(D33*D34)</f>
        <v>0</v>
      </c>
      <c r="E35" s="211">
        <f t="shared" ref="E35:K35" si="5">INT(E33*E34)</f>
        <v>0</v>
      </c>
      <c r="F35" s="211">
        <f t="shared" si="5"/>
        <v>0</v>
      </c>
      <c r="G35" s="211">
        <f t="shared" si="5"/>
        <v>0</v>
      </c>
      <c r="H35" s="211">
        <f t="shared" si="5"/>
        <v>0</v>
      </c>
      <c r="I35" s="211">
        <f t="shared" si="5"/>
        <v>0</v>
      </c>
      <c r="J35" s="211">
        <f t="shared" si="5"/>
        <v>0</v>
      </c>
      <c r="K35" s="211">
        <f t="shared" si="5"/>
        <v>0</v>
      </c>
      <c r="L35" s="203">
        <f>SUM(C35:K35)</f>
        <v>0</v>
      </c>
      <c r="M35" s="13"/>
      <c r="N35" s="13"/>
    </row>
    <row r="36" spans="1:16" ht="20.100000000000001" customHeight="1" thickTop="1" thickBot="1">
      <c r="A36" s="149"/>
      <c r="B36" s="10"/>
      <c r="C36" s="11"/>
      <c r="D36" s="11"/>
      <c r="E36" s="11"/>
      <c r="F36" s="11"/>
      <c r="G36" s="11"/>
      <c r="H36" s="11"/>
      <c r="I36" s="11"/>
      <c r="J36" s="11"/>
      <c r="K36" s="23" t="s">
        <v>194</v>
      </c>
      <c r="L36" s="25">
        <f>+L32+L35</f>
        <v>1241</v>
      </c>
      <c r="M36" s="11"/>
      <c r="N36" s="11"/>
    </row>
    <row r="37" spans="1:16" ht="20.100000000000001" customHeight="1" thickTop="1" thickBot="1">
      <c r="A37" s="149"/>
      <c r="B37" s="10"/>
      <c r="C37" s="17"/>
      <c r="D37" s="17"/>
      <c r="E37" s="17"/>
      <c r="F37" s="17"/>
      <c r="G37" s="17"/>
      <c r="H37" s="17"/>
      <c r="I37" s="17"/>
      <c r="J37" s="17"/>
      <c r="K37" s="24"/>
      <c r="L37" s="26"/>
      <c r="M37" s="11"/>
      <c r="N37" s="11"/>
    </row>
    <row r="38" spans="1:16" ht="20.100000000000001" customHeight="1" thickTop="1" thickBot="1">
      <c r="A38" s="6"/>
      <c r="B38" s="30" t="s">
        <v>15</v>
      </c>
      <c r="C38" s="31" t="s">
        <v>4</v>
      </c>
      <c r="D38" s="32" t="s">
        <v>195</v>
      </c>
      <c r="E38" s="31"/>
      <c r="F38" s="31"/>
      <c r="G38" s="33" t="s">
        <v>4</v>
      </c>
      <c r="H38" s="453">
        <f>ROUNDDOWN(((L18+L27+L36)*0.5),-3)</f>
        <v>319000</v>
      </c>
      <c r="I38" s="454"/>
      <c r="J38" s="18" t="s">
        <v>14</v>
      </c>
      <c r="K38" s="6"/>
      <c r="L38" s="6"/>
      <c r="M38" s="6"/>
      <c r="N38" s="455"/>
      <c r="O38" s="456"/>
      <c r="P38" s="456"/>
    </row>
    <row r="39" spans="1:16" ht="20.100000000000001" customHeight="1" thickTop="1">
      <c r="A39" s="1"/>
      <c r="B39" s="4"/>
      <c r="C39" s="12"/>
      <c r="D39" s="4"/>
      <c r="E39" s="4"/>
      <c r="F39" s="6"/>
      <c r="G39" s="1"/>
      <c r="H39" s="1"/>
      <c r="I39" s="1"/>
      <c r="J39" s="1"/>
      <c r="K39" s="1"/>
      <c r="L39" s="1"/>
      <c r="M39" s="1"/>
      <c r="N39" s="1"/>
    </row>
    <row r="40" spans="1:16" ht="20.100000000000001" customHeight="1">
      <c r="A40" s="28" t="s">
        <v>107</v>
      </c>
      <c r="B40" s="4"/>
      <c r="C40" s="457" t="s">
        <v>106</v>
      </c>
      <c r="D40" s="458"/>
      <c r="E40" s="458"/>
      <c r="F40" s="458"/>
      <c r="G40" s="458"/>
      <c r="H40" s="458"/>
      <c r="I40" s="458"/>
      <c r="J40" s="1"/>
      <c r="K40" s="1"/>
      <c r="L40" s="1"/>
      <c r="M40" s="1"/>
      <c r="N40" s="1"/>
    </row>
    <row r="41" spans="1:16" ht="20.100000000000001" customHeight="1">
      <c r="A41" s="1"/>
      <c r="B41" s="4"/>
      <c r="C41" s="12"/>
      <c r="D41" s="4"/>
      <c r="E41" s="4"/>
      <c r="F41" s="6"/>
      <c r="G41" s="1"/>
      <c r="H41" s="1"/>
      <c r="I41" s="1"/>
      <c r="J41" s="1"/>
      <c r="K41" s="1"/>
      <c r="L41" s="1"/>
      <c r="M41" s="1"/>
      <c r="N41" s="1"/>
    </row>
    <row r="42" spans="1:16" ht="20.100000000000001" customHeight="1">
      <c r="A42" s="34" t="s">
        <v>24</v>
      </c>
      <c r="B42" s="4"/>
      <c r="C42" s="12"/>
      <c r="D42" s="4"/>
      <c r="E42" s="4"/>
      <c r="F42" s="6"/>
      <c r="G42" s="1"/>
      <c r="H42" s="1"/>
      <c r="I42" s="1"/>
      <c r="J42" s="1"/>
      <c r="K42" s="1"/>
      <c r="L42" s="1"/>
      <c r="M42" s="1"/>
      <c r="N42" s="1"/>
    </row>
    <row r="43" spans="1:16" ht="20.100000000000001" customHeight="1">
      <c r="A43" s="36" t="s">
        <v>5</v>
      </c>
      <c r="B43" s="35"/>
      <c r="C43" s="35"/>
      <c r="D43" s="35"/>
      <c r="E43" s="35"/>
      <c r="F43" s="35"/>
      <c r="G43" s="35"/>
      <c r="H43" s="35"/>
      <c r="I43" s="35"/>
      <c r="J43" s="35"/>
      <c r="K43" s="35"/>
      <c r="L43" s="35"/>
    </row>
    <row r="44" spans="1:16" ht="20.100000000000001" customHeight="1">
      <c r="A44" s="36"/>
      <c r="B44" s="35"/>
      <c r="C44" s="35"/>
      <c r="D44" s="35"/>
      <c r="E44" s="35"/>
      <c r="F44" s="35"/>
      <c r="G44" s="35"/>
      <c r="H44" s="35"/>
      <c r="I44" s="35"/>
      <c r="J44" s="35"/>
      <c r="K44" s="35"/>
      <c r="L44" s="35"/>
    </row>
  </sheetData>
  <mergeCells count="30">
    <mergeCell ref="C40:I40"/>
    <mergeCell ref="H38:I38"/>
    <mergeCell ref="K1:L2"/>
    <mergeCell ref="C1:J1"/>
    <mergeCell ref="A4:L4"/>
    <mergeCell ref="C6:G6"/>
    <mergeCell ref="A10:B10"/>
    <mergeCell ref="A19:B19"/>
    <mergeCell ref="A28:B28"/>
    <mergeCell ref="P11:P19"/>
    <mergeCell ref="Q11:Q16"/>
    <mergeCell ref="Q17:Q19"/>
    <mergeCell ref="O6:R6"/>
    <mergeCell ref="N38:P38"/>
    <mergeCell ref="O8:O10"/>
    <mergeCell ref="P8:R8"/>
    <mergeCell ref="P9:R9"/>
    <mergeCell ref="Q10:R10"/>
    <mergeCell ref="O11:O19"/>
    <mergeCell ref="N6:N7"/>
    <mergeCell ref="Z5:AA5"/>
    <mergeCell ref="S6:S7"/>
    <mergeCell ref="T6:T7"/>
    <mergeCell ref="U6:U7"/>
    <mergeCell ref="V6:V7"/>
    <mergeCell ref="W6:W7"/>
    <mergeCell ref="X6:X7"/>
    <mergeCell ref="Y6:Y7"/>
    <mergeCell ref="Z6:Z7"/>
    <mergeCell ref="AA6:AA7"/>
  </mergeCells>
  <phoneticPr fontId="1"/>
  <printOptions horizontalCentered="1"/>
  <pageMargins left="0.70866141732283472" right="0.70866141732283472" top="0.74803149606299213" bottom="0.39370078740157483" header="0.31496062992125984" footer="0.31496062992125984"/>
  <pageSetup paperSize="9" scale="64"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O32"/>
  <sheetViews>
    <sheetView workbookViewId="0">
      <selection activeCell="C15" sqref="C15"/>
    </sheetView>
  </sheetViews>
  <sheetFormatPr defaultRowHeight="13.2"/>
  <cols>
    <col min="1" max="1" width="14.6640625" customWidth="1"/>
    <col min="2" max="2" width="24.6640625" customWidth="1"/>
    <col min="3" max="11" width="10.6640625" customWidth="1"/>
    <col min="12" max="12" width="12.6640625" customWidth="1"/>
    <col min="13" max="14" width="8.6640625" customWidth="1"/>
  </cols>
  <sheetData>
    <row r="1" spans="1:15" ht="23.4">
      <c r="A1" s="137" t="s">
        <v>163</v>
      </c>
      <c r="B1" s="2"/>
      <c r="C1" s="147"/>
      <c r="D1" s="148"/>
      <c r="E1" s="148"/>
      <c r="F1" s="148"/>
      <c r="G1" s="148"/>
      <c r="H1" s="148"/>
      <c r="I1" s="148"/>
      <c r="J1" s="64"/>
      <c r="K1" s="40"/>
      <c r="L1" s="41"/>
    </row>
    <row r="2" spans="1:15" ht="23.4">
      <c r="A2" s="1"/>
      <c r="B2" s="1"/>
      <c r="C2" s="147"/>
      <c r="D2" s="148"/>
      <c r="E2" s="148"/>
      <c r="F2" s="148"/>
      <c r="G2" s="148"/>
      <c r="H2" s="148"/>
      <c r="I2" s="148"/>
      <c r="J2" s="64"/>
      <c r="K2" s="41"/>
      <c r="L2" s="41"/>
      <c r="M2" s="1"/>
      <c r="N2" s="1"/>
    </row>
    <row r="3" spans="1:15" ht="16.2">
      <c r="A3" s="530" t="s">
        <v>165</v>
      </c>
      <c r="B3" s="531"/>
      <c r="C3" s="531"/>
      <c r="D3" s="531"/>
      <c r="E3" s="531"/>
      <c r="F3" s="531"/>
      <c r="G3" s="531"/>
      <c r="H3" s="531"/>
      <c r="I3" s="531"/>
      <c r="J3" s="531"/>
      <c r="K3" s="531"/>
      <c r="L3" s="531"/>
      <c r="M3" s="1"/>
      <c r="N3" s="1"/>
    </row>
    <row r="4" spans="1:15">
      <c r="A4" s="1"/>
      <c r="B4" s="1"/>
      <c r="C4" s="1"/>
      <c r="D4" s="1"/>
      <c r="E4" s="1"/>
      <c r="F4" s="1"/>
      <c r="G4" s="1"/>
      <c r="H4" s="1"/>
      <c r="I4" s="1"/>
      <c r="J4" s="1"/>
      <c r="K4" s="1"/>
      <c r="L4" s="1"/>
      <c r="M4" s="1"/>
      <c r="N4" s="1"/>
    </row>
    <row r="5" spans="1:15" ht="14.4">
      <c r="A5" s="138" t="s">
        <v>166</v>
      </c>
      <c r="B5" s="1"/>
      <c r="C5" s="532"/>
      <c r="D5" s="532"/>
      <c r="E5" s="532"/>
      <c r="F5" s="532"/>
      <c r="G5" s="532"/>
      <c r="H5" s="533"/>
      <c r="I5" s="533"/>
      <c r="J5" s="533"/>
      <c r="K5" s="1"/>
      <c r="L5" s="1"/>
      <c r="M5" s="1"/>
      <c r="N5" s="1"/>
    </row>
    <row r="6" spans="1:15">
      <c r="B6" s="1"/>
      <c r="C6" s="1"/>
      <c r="D6" s="1"/>
      <c r="E6" s="1"/>
      <c r="F6" s="1"/>
      <c r="G6" s="1"/>
      <c r="H6" s="1"/>
      <c r="I6" s="1"/>
      <c r="J6" s="1"/>
      <c r="K6" s="1"/>
      <c r="L6" s="1"/>
      <c r="M6" s="1"/>
      <c r="N6" s="1"/>
    </row>
    <row r="7" spans="1:15" ht="14.4">
      <c r="A7" s="138" t="s">
        <v>168</v>
      </c>
      <c r="B7" s="1"/>
      <c r="C7" s="532"/>
      <c r="D7" s="534"/>
      <c r="E7" s="534"/>
      <c r="F7" s="534"/>
      <c r="G7" s="534"/>
      <c r="H7" s="534"/>
      <c r="I7" s="534"/>
      <c r="J7" s="534"/>
      <c r="K7" s="535"/>
      <c r="L7" s="536"/>
      <c r="M7" s="1"/>
      <c r="N7" s="1"/>
    </row>
    <row r="8" spans="1:15">
      <c r="A8" s="13"/>
      <c r="B8" s="13"/>
      <c r="C8" s="13"/>
      <c r="D8" s="13"/>
      <c r="E8" s="13"/>
      <c r="F8" s="13"/>
      <c r="G8" s="13"/>
      <c r="H8" s="13"/>
      <c r="I8" s="13"/>
      <c r="J8" s="13"/>
      <c r="K8" s="13"/>
      <c r="L8" s="13"/>
      <c r="M8" s="13"/>
      <c r="N8" s="13"/>
    </row>
    <row r="9" spans="1:15" ht="14.4">
      <c r="A9" s="138" t="s">
        <v>170</v>
      </c>
      <c r="B9" s="13"/>
      <c r="C9" s="250" t="s">
        <v>171</v>
      </c>
      <c r="D9" s="163"/>
      <c r="E9" s="250" t="s">
        <v>172</v>
      </c>
      <c r="F9" s="163"/>
      <c r="G9" s="251" t="s">
        <v>224</v>
      </c>
      <c r="H9" s="163"/>
      <c r="I9" s="150" t="s">
        <v>174</v>
      </c>
      <c r="J9" s="163"/>
      <c r="K9" s="14"/>
      <c r="L9" s="140"/>
      <c r="M9" s="14"/>
      <c r="N9" s="14"/>
    </row>
    <row r="10" spans="1:15">
      <c r="A10" s="141"/>
      <c r="B10" s="13"/>
      <c r="C10" s="14"/>
      <c r="D10" s="14"/>
      <c r="E10" s="14"/>
      <c r="F10" s="14"/>
      <c r="G10" s="14"/>
      <c r="H10" s="14"/>
      <c r="I10" s="14"/>
      <c r="J10" s="14"/>
      <c r="K10" s="14"/>
      <c r="L10" s="140"/>
      <c r="M10" s="14"/>
      <c r="N10" s="14"/>
    </row>
    <row r="11" spans="1:15" ht="14.4">
      <c r="A11" s="138" t="s">
        <v>175</v>
      </c>
      <c r="B11" s="6"/>
      <c r="C11" s="6"/>
      <c r="D11" s="6"/>
      <c r="E11" s="6"/>
      <c r="F11" s="6"/>
      <c r="G11" s="6"/>
      <c r="H11" s="6"/>
      <c r="I11" s="6"/>
      <c r="J11" s="6"/>
      <c r="K11" s="6"/>
      <c r="L11" s="6"/>
      <c r="M11" s="6"/>
      <c r="N11" s="6"/>
      <c r="O11" s="3"/>
    </row>
    <row r="12" spans="1:15" ht="14.4">
      <c r="A12" s="138"/>
      <c r="B12" s="6"/>
      <c r="C12" s="6"/>
      <c r="D12" s="6"/>
      <c r="E12" s="6"/>
      <c r="F12" s="6"/>
      <c r="G12" s="6"/>
      <c r="H12" s="6"/>
      <c r="I12" s="6"/>
      <c r="J12" s="6"/>
      <c r="K12" s="6"/>
      <c r="L12" s="6"/>
      <c r="M12" s="6"/>
      <c r="N12" s="6"/>
      <c r="O12" s="3"/>
    </row>
    <row r="13" spans="1:15" ht="14.4">
      <c r="A13" s="162" t="s">
        <v>185</v>
      </c>
      <c r="B13" s="6"/>
      <c r="C13" s="6"/>
      <c r="D13" s="6"/>
      <c r="E13" s="6"/>
      <c r="F13" s="6"/>
      <c r="G13" s="6"/>
      <c r="H13" s="6"/>
      <c r="I13" s="6"/>
      <c r="J13" s="6"/>
      <c r="K13" s="6"/>
      <c r="L13" s="6"/>
      <c r="M13" s="6"/>
      <c r="N13" s="6"/>
      <c r="O13" s="3"/>
    </row>
    <row r="14" spans="1:15">
      <c r="A14" s="8" t="s">
        <v>12</v>
      </c>
      <c r="B14" s="9" t="s">
        <v>13</v>
      </c>
      <c r="C14" s="5">
        <v>4</v>
      </c>
      <c r="D14" s="5">
        <v>5</v>
      </c>
      <c r="E14" s="5">
        <v>6</v>
      </c>
      <c r="F14" s="5">
        <v>7</v>
      </c>
      <c r="G14" s="5">
        <v>8</v>
      </c>
      <c r="H14" s="5">
        <v>9</v>
      </c>
      <c r="I14" s="5">
        <v>10</v>
      </c>
      <c r="J14" s="5">
        <v>11</v>
      </c>
      <c r="K14" s="5">
        <v>12</v>
      </c>
      <c r="L14" s="5" t="s">
        <v>11</v>
      </c>
      <c r="M14" s="13"/>
      <c r="N14" s="13"/>
    </row>
    <row r="15" spans="1:15">
      <c r="A15" s="164"/>
      <c r="B15" s="142" t="s">
        <v>176</v>
      </c>
      <c r="C15" s="167"/>
      <c r="D15" s="167"/>
      <c r="E15" s="167"/>
      <c r="F15" s="167"/>
      <c r="G15" s="167"/>
      <c r="H15" s="167"/>
      <c r="I15" s="167"/>
      <c r="J15" s="167"/>
      <c r="K15" s="167"/>
      <c r="L15" s="143">
        <f>SUM(C15:K15)</f>
        <v>0</v>
      </c>
      <c r="M15" s="13"/>
      <c r="N15" s="13"/>
    </row>
    <row r="16" spans="1:15" ht="15" thickBot="1">
      <c r="A16" s="165"/>
      <c r="B16" s="144" t="s">
        <v>177</v>
      </c>
      <c r="C16" s="527">
        <f>J9</f>
        <v>0</v>
      </c>
      <c r="D16" s="528"/>
      <c r="E16" s="528"/>
      <c r="F16" s="528"/>
      <c r="G16" s="528"/>
      <c r="H16" s="528"/>
      <c r="I16" s="528"/>
      <c r="J16" s="528"/>
      <c r="K16" s="529"/>
      <c r="L16" s="145"/>
      <c r="M16" s="14"/>
      <c r="N16" s="14"/>
    </row>
    <row r="17" spans="1:14" ht="15" thickTop="1">
      <c r="A17" s="166" t="s">
        <v>187</v>
      </c>
      <c r="B17" s="168" t="s">
        <v>178</v>
      </c>
      <c r="C17" s="169">
        <f>C15*C16</f>
        <v>0</v>
      </c>
      <c r="D17" s="169">
        <f>D15*C16</f>
        <v>0</v>
      </c>
      <c r="E17" s="169">
        <f>E15*C16</f>
        <v>0</v>
      </c>
      <c r="F17" s="169">
        <f>F15*C16</f>
        <v>0</v>
      </c>
      <c r="G17" s="169">
        <f>G15*C16</f>
        <v>0</v>
      </c>
      <c r="H17" s="169">
        <f>H15*C16</f>
        <v>0</v>
      </c>
      <c r="I17" s="169">
        <f>I15*C16</f>
        <v>0</v>
      </c>
      <c r="J17" s="169">
        <f>J15*C16</f>
        <v>0</v>
      </c>
      <c r="K17" s="169">
        <f>K15*C16</f>
        <v>0</v>
      </c>
      <c r="L17" s="159">
        <f>SUM(C17:K17)</f>
        <v>0</v>
      </c>
      <c r="M17" s="13"/>
      <c r="N17" s="13"/>
    </row>
    <row r="18" spans="1:14">
      <c r="A18" s="1"/>
      <c r="B18" s="4"/>
      <c r="C18" s="12"/>
      <c r="D18" s="4"/>
      <c r="E18" s="4"/>
      <c r="F18" s="6"/>
      <c r="G18" s="1"/>
      <c r="H18" s="1"/>
      <c r="I18" s="1"/>
      <c r="J18" s="1"/>
      <c r="K18" s="1"/>
      <c r="L18" s="1"/>
      <c r="M18" s="1"/>
      <c r="N18" s="1"/>
    </row>
    <row r="19" spans="1:14" ht="14.4">
      <c r="A19" s="162" t="s">
        <v>186</v>
      </c>
      <c r="B19" s="6"/>
      <c r="C19" s="6"/>
      <c r="D19" s="6"/>
      <c r="E19" s="6"/>
      <c r="F19" s="6"/>
      <c r="G19" s="6"/>
      <c r="H19" s="6"/>
      <c r="I19" s="6"/>
      <c r="J19" s="6"/>
      <c r="K19" s="6"/>
      <c r="L19" s="6"/>
      <c r="M19" s="1"/>
      <c r="N19" s="1"/>
    </row>
    <row r="20" spans="1:14">
      <c r="A20" s="8" t="s">
        <v>12</v>
      </c>
      <c r="B20" s="9" t="s">
        <v>13</v>
      </c>
      <c r="C20" s="5">
        <v>4</v>
      </c>
      <c r="D20" s="5">
        <v>5</v>
      </c>
      <c r="E20" s="5">
        <v>6</v>
      </c>
      <c r="F20" s="5">
        <v>7</v>
      </c>
      <c r="G20" s="5">
        <v>8</v>
      </c>
      <c r="H20" s="5">
        <v>9</v>
      </c>
      <c r="I20" s="5">
        <v>10</v>
      </c>
      <c r="J20" s="5">
        <v>11</v>
      </c>
      <c r="K20" s="5">
        <v>12</v>
      </c>
      <c r="L20" s="5" t="s">
        <v>11</v>
      </c>
      <c r="M20" s="1"/>
      <c r="N20" s="1"/>
    </row>
    <row r="21" spans="1:14">
      <c r="A21" s="164"/>
      <c r="B21" s="142" t="s">
        <v>176</v>
      </c>
      <c r="C21" s="167"/>
      <c r="D21" s="167"/>
      <c r="E21" s="167"/>
      <c r="F21" s="167"/>
      <c r="G21" s="167"/>
      <c r="H21" s="167"/>
      <c r="I21" s="167"/>
      <c r="J21" s="167"/>
      <c r="K21" s="167"/>
      <c r="L21" s="143">
        <f>SUM(C21:K21)</f>
        <v>0</v>
      </c>
      <c r="M21" s="1"/>
      <c r="N21" s="1"/>
    </row>
    <row r="22" spans="1:14" ht="15" thickBot="1">
      <c r="A22" s="165"/>
      <c r="B22" s="144" t="s">
        <v>177</v>
      </c>
      <c r="C22" s="527">
        <f>J9</f>
        <v>0</v>
      </c>
      <c r="D22" s="528"/>
      <c r="E22" s="528"/>
      <c r="F22" s="528"/>
      <c r="G22" s="528"/>
      <c r="H22" s="528"/>
      <c r="I22" s="528"/>
      <c r="J22" s="528"/>
      <c r="K22" s="529"/>
      <c r="L22" s="145"/>
      <c r="M22" s="1"/>
      <c r="N22" s="1"/>
    </row>
    <row r="23" spans="1:14" ht="15" thickTop="1">
      <c r="A23" s="166" t="s">
        <v>187</v>
      </c>
      <c r="B23" s="168" t="s">
        <v>178</v>
      </c>
      <c r="C23" s="169">
        <f>C21*C22</f>
        <v>0</v>
      </c>
      <c r="D23" s="169">
        <f>D21*C22</f>
        <v>0</v>
      </c>
      <c r="E23" s="169">
        <f>E21*C22</f>
        <v>0</v>
      </c>
      <c r="F23" s="169">
        <f>F21*C22</f>
        <v>0</v>
      </c>
      <c r="G23" s="169">
        <f>G21*C22</f>
        <v>0</v>
      </c>
      <c r="H23" s="169">
        <f>H21*C22</f>
        <v>0</v>
      </c>
      <c r="I23" s="169">
        <f>I21*C22</f>
        <v>0</v>
      </c>
      <c r="J23" s="169">
        <f>J21*C22</f>
        <v>0</v>
      </c>
      <c r="K23" s="169">
        <f>K21*C22</f>
        <v>0</v>
      </c>
      <c r="L23" s="159">
        <f>SUM(C23:K23)</f>
        <v>0</v>
      </c>
      <c r="M23" s="1"/>
      <c r="N23" s="1"/>
    </row>
    <row r="24" spans="1:14">
      <c r="A24" s="1"/>
      <c r="B24" s="4"/>
      <c r="C24" s="12"/>
      <c r="D24" s="4"/>
      <c r="E24" s="4"/>
      <c r="F24" s="6"/>
      <c r="G24" s="1"/>
      <c r="H24" s="1"/>
      <c r="I24" s="1"/>
      <c r="J24" s="1"/>
      <c r="K24" s="1"/>
      <c r="L24" s="1"/>
      <c r="M24" s="1"/>
      <c r="N24" s="1"/>
    </row>
    <row r="25" spans="1:14" ht="14.4">
      <c r="A25" s="162" t="s">
        <v>184</v>
      </c>
      <c r="B25" s="6"/>
      <c r="C25" s="6"/>
      <c r="D25" s="6"/>
      <c r="E25" s="6"/>
      <c r="F25" s="6"/>
      <c r="G25" s="6"/>
      <c r="H25" s="6"/>
      <c r="I25" s="6"/>
      <c r="J25" s="6"/>
      <c r="K25" s="6"/>
      <c r="L25" s="6"/>
      <c r="M25" s="1"/>
      <c r="N25" s="1"/>
    </row>
    <row r="26" spans="1:14">
      <c r="A26" s="8" t="s">
        <v>12</v>
      </c>
      <c r="B26" s="9" t="s">
        <v>13</v>
      </c>
      <c r="C26" s="5">
        <v>4</v>
      </c>
      <c r="D26" s="5">
        <v>5</v>
      </c>
      <c r="E26" s="5">
        <v>6</v>
      </c>
      <c r="F26" s="5">
        <v>7</v>
      </c>
      <c r="G26" s="5">
        <v>8</v>
      </c>
      <c r="H26" s="5">
        <v>9</v>
      </c>
      <c r="I26" s="5">
        <v>10</v>
      </c>
      <c r="J26" s="5">
        <v>11</v>
      </c>
      <c r="K26" s="5">
        <v>12</v>
      </c>
      <c r="L26" s="5" t="s">
        <v>11</v>
      </c>
      <c r="M26" s="1"/>
      <c r="N26" s="1"/>
    </row>
    <row r="27" spans="1:14">
      <c r="A27" s="164"/>
      <c r="B27" s="142" t="s">
        <v>176</v>
      </c>
      <c r="C27" s="167"/>
      <c r="D27" s="167"/>
      <c r="E27" s="167"/>
      <c r="F27" s="167"/>
      <c r="G27" s="167"/>
      <c r="H27" s="167"/>
      <c r="I27" s="167"/>
      <c r="J27" s="167"/>
      <c r="K27" s="167"/>
      <c r="L27" s="143">
        <f>SUM(C27:K27)</f>
        <v>0</v>
      </c>
      <c r="M27" s="1"/>
      <c r="N27" s="1"/>
    </row>
    <row r="28" spans="1:14" ht="15" thickBot="1">
      <c r="A28" s="165"/>
      <c r="B28" s="144" t="s">
        <v>177</v>
      </c>
      <c r="C28" s="527">
        <f>J9</f>
        <v>0</v>
      </c>
      <c r="D28" s="528"/>
      <c r="E28" s="528"/>
      <c r="F28" s="528"/>
      <c r="G28" s="528"/>
      <c r="H28" s="528"/>
      <c r="I28" s="528"/>
      <c r="J28" s="528"/>
      <c r="K28" s="529"/>
      <c r="L28" s="145"/>
      <c r="M28" s="1"/>
      <c r="N28" s="1"/>
    </row>
    <row r="29" spans="1:14" ht="15" thickTop="1">
      <c r="A29" s="166" t="s">
        <v>187</v>
      </c>
      <c r="B29" s="168" t="s">
        <v>178</v>
      </c>
      <c r="C29" s="169">
        <f>C27*C28</f>
        <v>0</v>
      </c>
      <c r="D29" s="169">
        <f>D27*C28</f>
        <v>0</v>
      </c>
      <c r="E29" s="169">
        <f>E27*C28</f>
        <v>0</v>
      </c>
      <c r="F29" s="169">
        <f>F27*C28</f>
        <v>0</v>
      </c>
      <c r="G29" s="169">
        <f>G27*C28</f>
        <v>0</v>
      </c>
      <c r="H29" s="169">
        <f>H27*C28</f>
        <v>0</v>
      </c>
      <c r="I29" s="169">
        <f>I27*C28</f>
        <v>0</v>
      </c>
      <c r="J29" s="169">
        <f>J27*C28</f>
        <v>0</v>
      </c>
      <c r="K29" s="169">
        <f>K27*C28</f>
        <v>0</v>
      </c>
      <c r="L29" s="159">
        <f>SUM(C29:K29)</f>
        <v>0</v>
      </c>
      <c r="M29" s="1"/>
      <c r="N29" s="1"/>
    </row>
    <row r="30" spans="1:14">
      <c r="A30" s="1"/>
      <c r="B30" s="4"/>
      <c r="C30" s="12"/>
      <c r="D30" s="4"/>
      <c r="E30" s="4"/>
      <c r="F30" s="6"/>
      <c r="G30" s="1"/>
      <c r="H30" s="1"/>
      <c r="I30" s="1"/>
      <c r="J30" s="1"/>
      <c r="K30" s="1"/>
      <c r="L30" s="1"/>
      <c r="M30" s="1"/>
      <c r="N30" s="1"/>
    </row>
    <row r="31" spans="1:14" ht="25.05" customHeight="1">
      <c r="A31" s="146" t="s">
        <v>179</v>
      </c>
    </row>
    <row r="32" spans="1:14" ht="25.05" customHeight="1">
      <c r="A32" s="1" t="s">
        <v>5</v>
      </c>
    </row>
  </sheetData>
  <mergeCells count="7">
    <mergeCell ref="C16:K16"/>
    <mergeCell ref="C22:K22"/>
    <mergeCell ref="C28:K28"/>
    <mergeCell ref="A3:L3"/>
    <mergeCell ref="C5:J5"/>
    <mergeCell ref="C7:J7"/>
    <mergeCell ref="K7:L7"/>
  </mergeCells>
  <phoneticPr fontId="1"/>
  <printOptions horizontalCentered="1"/>
  <pageMargins left="0.70866141732283472" right="0.70866141732283472" top="0.74803149606299213" bottom="0.74803149606299213" header="0" footer="0"/>
  <pageSetup paperSize="9" scale="90" orientation="landscape" r:id="rId1"/>
  <ignoredErrors>
    <ignoredError sqref="A25 A19 A13"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2"/>
  <sheetViews>
    <sheetView workbookViewId="0">
      <selection activeCell="Q23" sqref="Q23"/>
    </sheetView>
  </sheetViews>
  <sheetFormatPr defaultRowHeight="13.2"/>
  <cols>
    <col min="1" max="1" width="14.6640625" customWidth="1"/>
    <col min="2" max="2" width="24.6640625" customWidth="1"/>
    <col min="3" max="11" width="10.6640625" customWidth="1"/>
    <col min="12" max="12" width="12.6640625" customWidth="1"/>
    <col min="13" max="14" width="8.6640625" customWidth="1"/>
  </cols>
  <sheetData>
    <row r="1" spans="1:15" ht="16.8" thickTop="1">
      <c r="A1" s="137" t="s">
        <v>163</v>
      </c>
      <c r="B1" s="2"/>
      <c r="C1" s="522" t="s">
        <v>164</v>
      </c>
      <c r="D1" s="523"/>
      <c r="E1" s="523"/>
      <c r="F1" s="523"/>
      <c r="G1" s="523"/>
      <c r="H1" s="523"/>
      <c r="I1" s="523"/>
      <c r="J1" s="524"/>
      <c r="K1" s="518" t="s">
        <v>21</v>
      </c>
      <c r="L1" s="519"/>
    </row>
    <row r="2" spans="1:15" ht="16.8" thickBot="1">
      <c r="A2" s="1"/>
      <c r="B2" s="1"/>
      <c r="C2" s="134"/>
      <c r="D2" s="135"/>
      <c r="E2" s="135"/>
      <c r="F2" s="135"/>
      <c r="G2" s="135"/>
      <c r="H2" s="135"/>
      <c r="I2" s="135"/>
      <c r="J2" s="136"/>
      <c r="K2" s="520"/>
      <c r="L2" s="521"/>
      <c r="M2" s="1"/>
      <c r="N2" s="1"/>
    </row>
    <row r="3" spans="1:15" ht="16.8" thickTop="1">
      <c r="A3" s="530" t="s">
        <v>165</v>
      </c>
      <c r="B3" s="531"/>
      <c r="C3" s="531"/>
      <c r="D3" s="531"/>
      <c r="E3" s="531"/>
      <c r="F3" s="531"/>
      <c r="G3" s="531"/>
      <c r="H3" s="531"/>
      <c r="I3" s="531"/>
      <c r="J3" s="531"/>
      <c r="K3" s="531"/>
      <c r="L3" s="531"/>
      <c r="M3" s="1"/>
      <c r="N3" s="1"/>
    </row>
    <row r="4" spans="1:15">
      <c r="A4" s="1"/>
      <c r="B4" s="1"/>
      <c r="C4" s="1"/>
      <c r="D4" s="1"/>
      <c r="E4" s="1"/>
      <c r="F4" s="1"/>
      <c r="G4" s="1"/>
      <c r="H4" s="1"/>
      <c r="I4" s="1"/>
      <c r="J4" s="1"/>
      <c r="K4" s="1"/>
      <c r="L4" s="1"/>
      <c r="M4" s="1"/>
      <c r="N4" s="1"/>
    </row>
    <row r="5" spans="1:15" ht="14.4">
      <c r="A5" s="138" t="s">
        <v>166</v>
      </c>
      <c r="B5" s="1"/>
      <c r="C5" s="537" t="s">
        <v>167</v>
      </c>
      <c r="D5" s="538"/>
      <c r="E5" s="538"/>
      <c r="F5" s="538"/>
      <c r="G5" s="538"/>
      <c r="H5" s="533"/>
      <c r="I5" s="533"/>
      <c r="J5" s="533"/>
      <c r="K5" s="1"/>
      <c r="L5" s="1"/>
      <c r="M5" s="1"/>
      <c r="N5" s="1"/>
    </row>
    <row r="6" spans="1:15">
      <c r="B6" s="1"/>
      <c r="C6" s="1"/>
      <c r="D6" s="1"/>
      <c r="E6" s="1"/>
      <c r="F6" s="1"/>
      <c r="G6" s="1"/>
      <c r="H6" s="1"/>
      <c r="I6" s="1"/>
      <c r="J6" s="1"/>
      <c r="K6" s="1"/>
      <c r="L6" s="1"/>
      <c r="M6" s="1"/>
      <c r="N6" s="1"/>
    </row>
    <row r="7" spans="1:15" ht="14.4">
      <c r="A7" s="138" t="s">
        <v>168</v>
      </c>
      <c r="B7" s="1"/>
      <c r="C7" s="539" t="s">
        <v>169</v>
      </c>
      <c r="D7" s="534"/>
      <c r="E7" s="534"/>
      <c r="F7" s="534"/>
      <c r="G7" s="534"/>
      <c r="H7" s="534"/>
      <c r="I7" s="534"/>
      <c r="J7" s="534"/>
      <c r="K7" s="535"/>
      <c r="L7" s="536"/>
      <c r="M7" s="1"/>
      <c r="N7" s="1"/>
    </row>
    <row r="8" spans="1:15">
      <c r="A8" s="13"/>
      <c r="B8" s="13"/>
      <c r="C8" s="13"/>
      <c r="D8" s="13"/>
      <c r="E8" s="13"/>
      <c r="F8" s="13"/>
      <c r="G8" s="13"/>
      <c r="H8" s="13"/>
      <c r="I8" s="13"/>
      <c r="J8" s="13"/>
      <c r="K8" s="13"/>
      <c r="L8" s="13"/>
      <c r="M8" s="13"/>
      <c r="N8" s="13"/>
    </row>
    <row r="9" spans="1:15" ht="14.4">
      <c r="A9" s="138" t="s">
        <v>170</v>
      </c>
      <c r="B9" s="13"/>
      <c r="C9" s="139" t="s">
        <v>171</v>
      </c>
      <c r="D9" s="151">
        <v>0.3</v>
      </c>
      <c r="E9" s="139" t="s">
        <v>172</v>
      </c>
      <c r="F9" s="151">
        <v>0.3</v>
      </c>
      <c r="G9" s="152" t="s">
        <v>173</v>
      </c>
      <c r="H9" s="151">
        <v>0.15</v>
      </c>
      <c r="I9" s="150" t="s">
        <v>174</v>
      </c>
      <c r="J9" s="153">
        <v>0.25</v>
      </c>
      <c r="K9" s="14"/>
      <c r="L9" s="140"/>
      <c r="M9" s="14"/>
      <c r="N9" s="14"/>
    </row>
    <row r="10" spans="1:15">
      <c r="A10" s="141"/>
      <c r="B10" s="13"/>
      <c r="C10" s="14"/>
      <c r="D10" s="14"/>
      <c r="E10" s="14"/>
      <c r="F10" s="14"/>
      <c r="G10" s="14"/>
      <c r="H10" s="14"/>
      <c r="I10" s="14"/>
      <c r="J10" s="14"/>
      <c r="K10" s="14"/>
      <c r="L10" s="140"/>
      <c r="M10" s="14"/>
      <c r="N10" s="14"/>
    </row>
    <row r="11" spans="1:15" ht="14.4">
      <c r="A11" s="138" t="s">
        <v>175</v>
      </c>
      <c r="B11" s="6"/>
      <c r="C11" s="6"/>
      <c r="D11" s="6"/>
      <c r="E11" s="6"/>
      <c r="F11" s="6"/>
      <c r="G11" s="6"/>
      <c r="H11" s="6"/>
      <c r="I11" s="6"/>
      <c r="J11" s="6"/>
      <c r="K11" s="6"/>
      <c r="L11" s="6"/>
      <c r="M11" s="6"/>
      <c r="N11" s="6"/>
      <c r="O11" s="3"/>
    </row>
    <row r="12" spans="1:15" ht="14.4">
      <c r="A12" s="138"/>
      <c r="B12" s="6"/>
      <c r="C12" s="6"/>
      <c r="D12" s="6"/>
      <c r="E12" s="6"/>
      <c r="F12" s="6"/>
      <c r="G12" s="6"/>
      <c r="H12" s="6"/>
      <c r="I12" s="6"/>
      <c r="J12" s="6"/>
      <c r="K12" s="6"/>
      <c r="L12" s="6"/>
      <c r="M12" s="6"/>
      <c r="N12" s="6"/>
      <c r="O12" s="3"/>
    </row>
    <row r="13" spans="1:15" ht="14.4">
      <c r="A13" s="160" t="s">
        <v>181</v>
      </c>
      <c r="B13" s="6"/>
      <c r="C13" s="6"/>
      <c r="D13" s="6"/>
      <c r="E13" s="6"/>
      <c r="F13" s="6"/>
      <c r="G13" s="6"/>
      <c r="H13" s="6"/>
      <c r="I13" s="6"/>
      <c r="J13" s="6"/>
      <c r="K13" s="6"/>
      <c r="L13" s="6"/>
      <c r="M13" s="6"/>
      <c r="N13" s="6"/>
      <c r="O13" s="3"/>
    </row>
    <row r="14" spans="1:15">
      <c r="A14" s="8" t="s">
        <v>12</v>
      </c>
      <c r="B14" s="9" t="s">
        <v>13</v>
      </c>
      <c r="C14" s="5">
        <v>4</v>
      </c>
      <c r="D14" s="5">
        <v>5</v>
      </c>
      <c r="E14" s="5">
        <v>6</v>
      </c>
      <c r="F14" s="5">
        <v>7</v>
      </c>
      <c r="G14" s="5">
        <v>8</v>
      </c>
      <c r="H14" s="5">
        <v>9</v>
      </c>
      <c r="I14" s="5">
        <v>10</v>
      </c>
      <c r="J14" s="5">
        <v>11</v>
      </c>
      <c r="K14" s="5">
        <v>12</v>
      </c>
      <c r="L14" s="5" t="s">
        <v>11</v>
      </c>
      <c r="M14" s="13"/>
      <c r="N14" s="13"/>
    </row>
    <row r="15" spans="1:15">
      <c r="A15" s="154"/>
      <c r="B15" s="142" t="s">
        <v>176</v>
      </c>
      <c r="C15" s="68">
        <v>12000</v>
      </c>
      <c r="D15" s="68">
        <v>13000</v>
      </c>
      <c r="E15" s="68">
        <v>14000</v>
      </c>
      <c r="F15" s="68">
        <v>15000</v>
      </c>
      <c r="G15" s="68">
        <v>16000</v>
      </c>
      <c r="H15" s="68">
        <v>11000</v>
      </c>
      <c r="I15" s="68">
        <v>10000</v>
      </c>
      <c r="J15" s="68">
        <v>10000</v>
      </c>
      <c r="K15" s="68">
        <v>8000</v>
      </c>
      <c r="L15" s="143">
        <f>SUM(C15:K15)</f>
        <v>109000</v>
      </c>
      <c r="M15" s="13"/>
      <c r="N15" s="13"/>
    </row>
    <row r="16" spans="1:15" ht="15" thickBot="1">
      <c r="A16" s="155" t="s">
        <v>20</v>
      </c>
      <c r="B16" s="144" t="s">
        <v>177</v>
      </c>
      <c r="C16" s="527">
        <f>J9</f>
        <v>0.25</v>
      </c>
      <c r="D16" s="528"/>
      <c r="E16" s="528"/>
      <c r="F16" s="528"/>
      <c r="G16" s="528"/>
      <c r="H16" s="528"/>
      <c r="I16" s="528"/>
      <c r="J16" s="528"/>
      <c r="K16" s="529"/>
      <c r="L16" s="145"/>
      <c r="M16" s="14"/>
      <c r="N16" s="14"/>
    </row>
    <row r="17" spans="1:14" ht="15" thickTop="1">
      <c r="A17" s="156" t="s">
        <v>180</v>
      </c>
      <c r="B17" s="157" t="s">
        <v>178</v>
      </c>
      <c r="C17" s="158">
        <f>C15*C16</f>
        <v>3000</v>
      </c>
      <c r="D17" s="158">
        <f>D15*C16</f>
        <v>3250</v>
      </c>
      <c r="E17" s="158">
        <f>E15*C16</f>
        <v>3500</v>
      </c>
      <c r="F17" s="158">
        <f>F15*C16</f>
        <v>3750</v>
      </c>
      <c r="G17" s="158">
        <f>G15*C16</f>
        <v>4000</v>
      </c>
      <c r="H17" s="158">
        <f>H15*C16</f>
        <v>2750</v>
      </c>
      <c r="I17" s="158">
        <f>I15*C16</f>
        <v>2500</v>
      </c>
      <c r="J17" s="158">
        <f>J15*C16</f>
        <v>2500</v>
      </c>
      <c r="K17" s="158">
        <f>K15*C16</f>
        <v>2000</v>
      </c>
      <c r="L17" s="159">
        <f>SUM(C17:K17)</f>
        <v>27250</v>
      </c>
      <c r="M17" s="13"/>
      <c r="N17" s="13"/>
    </row>
    <row r="18" spans="1:14">
      <c r="A18" s="1"/>
      <c r="B18" s="4"/>
      <c r="C18" s="12"/>
      <c r="D18" s="4"/>
      <c r="E18" s="4"/>
      <c r="F18" s="6"/>
      <c r="G18" s="1"/>
      <c r="H18" s="1"/>
      <c r="I18" s="1"/>
      <c r="J18" s="1"/>
      <c r="K18" s="1"/>
      <c r="L18" s="1"/>
      <c r="M18" s="1"/>
      <c r="N18" s="1"/>
    </row>
    <row r="19" spans="1:14" ht="14.4">
      <c r="A19" s="160" t="s">
        <v>183</v>
      </c>
      <c r="B19" s="6"/>
      <c r="C19" s="6"/>
      <c r="D19" s="6"/>
      <c r="E19" s="6"/>
      <c r="F19" s="6"/>
      <c r="G19" s="6"/>
      <c r="H19" s="6"/>
      <c r="I19" s="6"/>
      <c r="J19" s="6"/>
      <c r="K19" s="6"/>
      <c r="L19" s="6"/>
      <c r="M19" s="1"/>
      <c r="N19" s="1"/>
    </row>
    <row r="20" spans="1:14">
      <c r="A20" s="8" t="s">
        <v>12</v>
      </c>
      <c r="B20" s="9" t="s">
        <v>13</v>
      </c>
      <c r="C20" s="5">
        <v>4</v>
      </c>
      <c r="D20" s="5">
        <v>5</v>
      </c>
      <c r="E20" s="5">
        <v>6</v>
      </c>
      <c r="F20" s="5">
        <v>7</v>
      </c>
      <c r="G20" s="5">
        <v>8</v>
      </c>
      <c r="H20" s="5">
        <v>9</v>
      </c>
      <c r="I20" s="5">
        <v>10</v>
      </c>
      <c r="J20" s="5">
        <v>11</v>
      </c>
      <c r="K20" s="5">
        <v>12</v>
      </c>
      <c r="L20" s="5" t="s">
        <v>11</v>
      </c>
      <c r="M20" s="1"/>
      <c r="N20" s="1"/>
    </row>
    <row r="21" spans="1:14">
      <c r="A21" s="154"/>
      <c r="B21" s="142" t="s">
        <v>176</v>
      </c>
      <c r="C21" s="68">
        <v>5000</v>
      </c>
      <c r="D21" s="68">
        <v>6000</v>
      </c>
      <c r="E21" s="68">
        <v>7000</v>
      </c>
      <c r="F21" s="68">
        <v>8000</v>
      </c>
      <c r="G21" s="68">
        <v>9000</v>
      </c>
      <c r="H21" s="68">
        <v>4000</v>
      </c>
      <c r="I21" s="68">
        <v>3000</v>
      </c>
      <c r="J21" s="68">
        <v>3000</v>
      </c>
      <c r="K21" s="68">
        <v>2000</v>
      </c>
      <c r="L21" s="143">
        <f>SUM(C21:K21)</f>
        <v>47000</v>
      </c>
      <c r="M21" s="1"/>
      <c r="N21" s="1"/>
    </row>
    <row r="22" spans="1:14" ht="15" thickBot="1">
      <c r="A22" s="155" t="s">
        <v>23</v>
      </c>
      <c r="B22" s="144" t="s">
        <v>177</v>
      </c>
      <c r="C22" s="527">
        <f>J9</f>
        <v>0.25</v>
      </c>
      <c r="D22" s="528"/>
      <c r="E22" s="528"/>
      <c r="F22" s="528"/>
      <c r="G22" s="528"/>
      <c r="H22" s="528"/>
      <c r="I22" s="528"/>
      <c r="J22" s="528"/>
      <c r="K22" s="529"/>
      <c r="L22" s="145"/>
      <c r="M22" s="1"/>
      <c r="N22" s="1"/>
    </row>
    <row r="23" spans="1:14" ht="15" thickTop="1">
      <c r="A23" s="156" t="s">
        <v>182</v>
      </c>
      <c r="B23" s="157" t="s">
        <v>178</v>
      </c>
      <c r="C23" s="158">
        <f>C21*C22</f>
        <v>1250</v>
      </c>
      <c r="D23" s="158">
        <f>D21*C22</f>
        <v>1500</v>
      </c>
      <c r="E23" s="158">
        <f>E21*C22</f>
        <v>1750</v>
      </c>
      <c r="F23" s="158">
        <f>F21*C22</f>
        <v>2000</v>
      </c>
      <c r="G23" s="158">
        <f>G21*C22</f>
        <v>2250</v>
      </c>
      <c r="H23" s="158">
        <f>H21*C22</f>
        <v>1000</v>
      </c>
      <c r="I23" s="158">
        <f>I21*C22</f>
        <v>750</v>
      </c>
      <c r="J23" s="158">
        <f>J21*C22</f>
        <v>750</v>
      </c>
      <c r="K23" s="158">
        <f>K21*C22</f>
        <v>500</v>
      </c>
      <c r="L23" s="159">
        <f>SUM(C23:K23)</f>
        <v>11750</v>
      </c>
      <c r="M23" s="1"/>
      <c r="N23" s="1"/>
    </row>
    <row r="24" spans="1:14">
      <c r="A24" s="1"/>
      <c r="B24" s="4"/>
      <c r="C24" s="12"/>
      <c r="D24" s="4"/>
      <c r="E24" s="4"/>
      <c r="F24" s="6"/>
      <c r="G24" s="1"/>
      <c r="H24" s="1"/>
      <c r="I24" s="1"/>
      <c r="J24" s="1"/>
      <c r="K24" s="1"/>
      <c r="L24" s="1"/>
      <c r="M24" s="1"/>
      <c r="N24" s="1"/>
    </row>
    <row r="25" spans="1:14" ht="14.4">
      <c r="A25" s="162" t="s">
        <v>184</v>
      </c>
      <c r="B25" s="6"/>
      <c r="C25" s="6"/>
      <c r="D25" s="6"/>
      <c r="E25" s="6"/>
      <c r="F25" s="6"/>
      <c r="G25" s="6"/>
      <c r="H25" s="6"/>
      <c r="I25" s="6"/>
      <c r="J25" s="6"/>
      <c r="K25" s="6"/>
      <c r="L25" s="6"/>
      <c r="M25" s="1"/>
      <c r="N25" s="1"/>
    </row>
    <row r="26" spans="1:14">
      <c r="A26" s="8" t="s">
        <v>12</v>
      </c>
      <c r="B26" s="9" t="s">
        <v>13</v>
      </c>
      <c r="C26" s="5">
        <v>4</v>
      </c>
      <c r="D26" s="5">
        <v>5</v>
      </c>
      <c r="E26" s="5">
        <v>6</v>
      </c>
      <c r="F26" s="5">
        <v>7</v>
      </c>
      <c r="G26" s="5">
        <v>8</v>
      </c>
      <c r="H26" s="5">
        <v>9</v>
      </c>
      <c r="I26" s="5">
        <v>10</v>
      </c>
      <c r="J26" s="5">
        <v>11</v>
      </c>
      <c r="K26" s="5">
        <v>12</v>
      </c>
      <c r="L26" s="5" t="s">
        <v>11</v>
      </c>
      <c r="M26" s="1"/>
      <c r="N26" s="1"/>
    </row>
    <row r="27" spans="1:14">
      <c r="A27" s="65"/>
      <c r="B27" s="142" t="s">
        <v>176</v>
      </c>
      <c r="C27" s="68"/>
      <c r="D27" s="68"/>
      <c r="E27" s="68"/>
      <c r="F27" s="68"/>
      <c r="G27" s="68"/>
      <c r="H27" s="68"/>
      <c r="I27" s="68"/>
      <c r="J27" s="68"/>
      <c r="K27" s="68"/>
      <c r="L27" s="143">
        <f>SUM(C27:K27)</f>
        <v>0</v>
      </c>
      <c r="M27" s="1"/>
      <c r="N27" s="1"/>
    </row>
    <row r="28" spans="1:14" ht="15" thickBot="1">
      <c r="A28" s="155"/>
      <c r="B28" s="144" t="s">
        <v>177</v>
      </c>
      <c r="C28" s="527">
        <f>J9</f>
        <v>0.25</v>
      </c>
      <c r="D28" s="528"/>
      <c r="E28" s="528"/>
      <c r="F28" s="528"/>
      <c r="G28" s="528"/>
      <c r="H28" s="528"/>
      <c r="I28" s="528"/>
      <c r="J28" s="528"/>
      <c r="K28" s="529"/>
      <c r="L28" s="145"/>
      <c r="M28" s="1"/>
      <c r="N28" s="1"/>
    </row>
    <row r="29" spans="1:14" ht="15" thickTop="1">
      <c r="A29" s="161"/>
      <c r="B29" s="157" t="s">
        <v>178</v>
      </c>
      <c r="C29" s="158">
        <f>C27*C28</f>
        <v>0</v>
      </c>
      <c r="D29" s="158">
        <f>D27*C28</f>
        <v>0</v>
      </c>
      <c r="E29" s="158">
        <f>E27*C28</f>
        <v>0</v>
      </c>
      <c r="F29" s="158">
        <f>F27*C28</f>
        <v>0</v>
      </c>
      <c r="G29" s="158">
        <f>G27*C28</f>
        <v>0</v>
      </c>
      <c r="H29" s="158">
        <f>H27*C28</f>
        <v>0</v>
      </c>
      <c r="I29" s="158">
        <f>I27*C28</f>
        <v>0</v>
      </c>
      <c r="J29" s="158">
        <f>J27*C28</f>
        <v>0</v>
      </c>
      <c r="K29" s="158">
        <f>K27*C28</f>
        <v>0</v>
      </c>
      <c r="L29" s="159">
        <f>SUM(C29:K29)</f>
        <v>0</v>
      </c>
      <c r="M29" s="1"/>
      <c r="N29" s="1"/>
    </row>
    <row r="30" spans="1:14">
      <c r="A30" s="1"/>
      <c r="B30" s="4"/>
      <c r="C30" s="12"/>
      <c r="D30" s="4"/>
      <c r="E30" s="4"/>
      <c r="F30" s="6"/>
      <c r="G30" s="1"/>
      <c r="H30" s="1"/>
      <c r="I30" s="1"/>
      <c r="J30" s="1"/>
      <c r="K30" s="1"/>
      <c r="L30" s="1"/>
      <c r="M30" s="1"/>
      <c r="N30" s="1"/>
    </row>
    <row r="31" spans="1:14" ht="25.05" customHeight="1">
      <c r="A31" s="254" t="s">
        <v>179</v>
      </c>
    </row>
    <row r="32" spans="1:14" ht="25.05" customHeight="1">
      <c r="A32" s="255" t="s">
        <v>5</v>
      </c>
    </row>
  </sheetData>
  <mergeCells count="9">
    <mergeCell ref="C16:K16"/>
    <mergeCell ref="C22:K22"/>
    <mergeCell ref="C28:K28"/>
    <mergeCell ref="C1:J1"/>
    <mergeCell ref="K1:L2"/>
    <mergeCell ref="A3:L3"/>
    <mergeCell ref="C5:J5"/>
    <mergeCell ref="C7:J7"/>
    <mergeCell ref="K7:L7"/>
  </mergeCells>
  <phoneticPr fontId="1"/>
  <printOptions horizontalCentered="1"/>
  <pageMargins left="0.70866141732283472" right="0.70866141732283472" top="0.74803149606299213" bottom="0.74803149606299213" header="0" footer="0"/>
  <pageSetup paperSize="9" scale="85" orientation="landscape" cellComments="asDisplayed" r:id="rId1"/>
  <ignoredErrors>
    <ignoredError sqref="A25"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EA39D-B7AC-4A2B-9DDA-3A41521B489F}">
  <sheetPr>
    <tabColor rgb="FFFF0000"/>
  </sheetPr>
  <dimension ref="A1:J27"/>
  <sheetViews>
    <sheetView zoomScale="80" zoomScaleNormal="80" workbookViewId="0">
      <selection activeCell="G4" sqref="G4:J4"/>
    </sheetView>
  </sheetViews>
  <sheetFormatPr defaultRowHeight="19.8"/>
  <cols>
    <col min="1" max="2" width="8.88671875" style="230"/>
    <col min="3" max="3" width="8.88671875" style="230" customWidth="1"/>
    <col min="4" max="9" width="8.88671875" style="230"/>
  </cols>
  <sheetData>
    <row r="1" spans="1:10" ht="25.05" customHeight="1">
      <c r="A1" s="562" t="s">
        <v>198</v>
      </c>
      <c r="B1" s="562"/>
      <c r="C1" s="562"/>
      <c r="D1" s="562"/>
      <c r="E1" s="562"/>
      <c r="F1" s="562"/>
      <c r="G1" s="562"/>
      <c r="H1" s="562"/>
      <c r="I1" s="562"/>
      <c r="J1" s="562"/>
    </row>
    <row r="2" spans="1:10" ht="25.05" customHeight="1">
      <c r="A2" s="562" t="s">
        <v>216</v>
      </c>
      <c r="B2" s="562"/>
      <c r="C2" s="562"/>
      <c r="D2" s="562"/>
      <c r="E2" s="562"/>
      <c r="F2" s="562"/>
      <c r="G2" s="562"/>
      <c r="H2" s="562"/>
      <c r="I2" s="562"/>
      <c r="J2" s="562"/>
    </row>
    <row r="3" spans="1:10" ht="25.05" customHeight="1"/>
    <row r="4" spans="1:10" ht="25.05" customHeight="1">
      <c r="E4" s="567" t="s">
        <v>206</v>
      </c>
      <c r="F4" s="567"/>
      <c r="G4" s="561" t="str">
        <f>'１号様式'!K8</f>
        <v>土地改良区</v>
      </c>
      <c r="H4" s="561"/>
      <c r="I4" s="561"/>
      <c r="J4" s="561"/>
    </row>
    <row r="5" spans="1:10" ht="25.05" customHeight="1">
      <c r="A5" s="230" t="s">
        <v>199</v>
      </c>
    </row>
    <row r="6" spans="1:10" ht="25.05" customHeight="1">
      <c r="A6" s="568" t="s">
        <v>217</v>
      </c>
      <c r="B6" s="568"/>
      <c r="C6" s="568"/>
      <c r="D6" s="568"/>
      <c r="E6" s="568"/>
      <c r="F6" s="568"/>
      <c r="G6" s="568"/>
      <c r="H6" s="568"/>
      <c r="I6" s="568"/>
      <c r="J6" s="568"/>
    </row>
    <row r="7" spans="1:10" ht="25.05" customHeight="1">
      <c r="A7" s="568"/>
      <c r="B7" s="568"/>
      <c r="C7" s="568"/>
      <c r="D7" s="568"/>
      <c r="E7" s="568"/>
      <c r="F7" s="568"/>
      <c r="G7" s="568"/>
      <c r="H7" s="568"/>
      <c r="I7" s="568"/>
      <c r="J7" s="568"/>
    </row>
    <row r="8" spans="1:10" ht="25.05" customHeight="1"/>
    <row r="9" spans="1:10" ht="25.05" customHeight="1">
      <c r="A9" s="233" t="s">
        <v>208</v>
      </c>
      <c r="C9" s="233"/>
      <c r="D9" s="233"/>
      <c r="E9" s="233"/>
      <c r="F9" s="233"/>
      <c r="G9" s="233"/>
      <c r="H9" s="233"/>
      <c r="I9" s="233"/>
      <c r="J9" s="233"/>
    </row>
    <row r="10" spans="1:10" ht="25.05" customHeight="1">
      <c r="B10" s="560" t="s">
        <v>200</v>
      </c>
      <c r="C10" s="560"/>
      <c r="D10" s="234" t="s">
        <v>201</v>
      </c>
      <c r="E10" s="566"/>
      <c r="F10" s="566"/>
      <c r="G10" s="566"/>
      <c r="H10" s="566"/>
      <c r="I10" s="566"/>
      <c r="J10" s="566"/>
    </row>
    <row r="11" spans="1:10" ht="25.05" customHeight="1">
      <c r="B11" s="545" t="s">
        <v>202</v>
      </c>
      <c r="C11" s="546"/>
      <c r="D11" s="235" t="s">
        <v>203</v>
      </c>
      <c r="E11" s="563"/>
      <c r="F11" s="564"/>
      <c r="G11" s="564"/>
      <c r="H11" s="564"/>
      <c r="I11" s="564"/>
      <c r="J11" s="565"/>
    </row>
    <row r="12" spans="1:10" ht="25.05" customHeight="1">
      <c r="B12" s="547"/>
      <c r="C12" s="548"/>
      <c r="D12" s="236" t="s">
        <v>204</v>
      </c>
      <c r="E12" s="551"/>
      <c r="F12" s="552"/>
      <c r="G12" s="552"/>
      <c r="H12" s="552"/>
      <c r="I12" s="552"/>
      <c r="J12" s="553"/>
    </row>
    <row r="13" spans="1:10" ht="25.05" customHeight="1">
      <c r="B13" s="547"/>
      <c r="C13" s="548"/>
      <c r="D13" s="236" t="s">
        <v>205</v>
      </c>
      <c r="E13" s="551"/>
      <c r="F13" s="552"/>
      <c r="G13" s="552"/>
      <c r="H13" s="552"/>
      <c r="I13" s="552"/>
      <c r="J13" s="553"/>
    </row>
    <row r="14" spans="1:10" ht="25.05" customHeight="1">
      <c r="B14" s="549"/>
      <c r="C14" s="550"/>
      <c r="D14" s="237" t="s">
        <v>207</v>
      </c>
      <c r="E14" s="542"/>
      <c r="F14" s="543"/>
      <c r="G14" s="543"/>
      <c r="H14" s="543"/>
      <c r="I14" s="543"/>
      <c r="J14" s="544"/>
    </row>
    <row r="15" spans="1:10" ht="25.05" customHeight="1">
      <c r="B15" s="231"/>
      <c r="C15" s="231"/>
      <c r="D15" s="231"/>
      <c r="E15" s="231"/>
      <c r="F15" s="231"/>
      <c r="G15" s="231"/>
      <c r="H15" s="231"/>
      <c r="I15" s="231"/>
      <c r="J15" s="231"/>
    </row>
    <row r="16" spans="1:10" ht="25.05" customHeight="1">
      <c r="A16" s="233" t="s">
        <v>209</v>
      </c>
      <c r="C16" s="233"/>
      <c r="D16" s="233"/>
      <c r="E16" s="233"/>
      <c r="F16" s="233"/>
      <c r="G16" s="233"/>
      <c r="H16" s="233"/>
      <c r="I16" s="233"/>
      <c r="J16" s="233"/>
    </row>
    <row r="17" spans="2:10" ht="25.05" customHeight="1">
      <c r="B17" s="556" t="s">
        <v>210</v>
      </c>
      <c r="C17" s="557"/>
      <c r="E17" s="232"/>
      <c r="F17" s="232"/>
      <c r="G17" s="232"/>
      <c r="H17" s="232"/>
      <c r="I17" s="232"/>
      <c r="J17" s="232"/>
    </row>
    <row r="18" spans="2:10" ht="25.05" customHeight="1">
      <c r="E18" s="232"/>
      <c r="F18" s="232"/>
      <c r="G18" s="232"/>
      <c r="H18" s="232"/>
      <c r="I18" s="232"/>
      <c r="J18" s="232"/>
    </row>
    <row r="19" spans="2:10" ht="25.05" customHeight="1">
      <c r="B19" s="558" t="s">
        <v>211</v>
      </c>
      <c r="C19" s="559"/>
    </row>
    <row r="20" spans="2:10" ht="25.05" customHeight="1">
      <c r="E20" s="555" t="s">
        <v>212</v>
      </c>
      <c r="F20" s="555"/>
      <c r="G20" s="555"/>
      <c r="H20" s="555"/>
    </row>
    <row r="21" spans="2:10" ht="25.05" customHeight="1">
      <c r="E21" s="554" t="s">
        <v>213</v>
      </c>
      <c r="F21" s="554"/>
      <c r="G21" s="554"/>
      <c r="H21" s="554"/>
    </row>
    <row r="22" spans="2:10" ht="25.05" customHeight="1"/>
    <row r="23" spans="2:10" ht="25.05" customHeight="1">
      <c r="B23" s="541" t="s">
        <v>214</v>
      </c>
      <c r="C23" s="541"/>
      <c r="D23" s="541"/>
      <c r="E23" s="541"/>
      <c r="F23" s="541"/>
      <c r="G23" s="541"/>
      <c r="H23" s="541"/>
      <c r="I23" s="541"/>
      <c r="J23" s="541"/>
    </row>
    <row r="24" spans="2:10" ht="25.05" customHeight="1">
      <c r="B24" s="540" t="s">
        <v>215</v>
      </c>
      <c r="C24" s="540"/>
      <c r="D24" s="540"/>
      <c r="E24" s="540"/>
      <c r="F24" s="540"/>
      <c r="G24" s="540"/>
      <c r="H24" s="540"/>
      <c r="I24" s="540"/>
      <c r="J24" s="540"/>
    </row>
    <row r="25" spans="2:10" ht="25.05" customHeight="1">
      <c r="B25" s="540"/>
      <c r="C25" s="540"/>
      <c r="D25" s="540"/>
      <c r="E25" s="540"/>
      <c r="F25" s="540"/>
      <c r="G25" s="540"/>
      <c r="H25" s="540"/>
      <c r="I25" s="540"/>
      <c r="J25" s="540"/>
    </row>
    <row r="26" spans="2:10" ht="25.05" customHeight="1"/>
    <row r="27" spans="2:10" ht="25.05" customHeight="1"/>
  </sheetData>
  <mergeCells count="18">
    <mergeCell ref="B10:C10"/>
    <mergeCell ref="G4:J4"/>
    <mergeCell ref="A1:J1"/>
    <mergeCell ref="A2:J2"/>
    <mergeCell ref="E11:J11"/>
    <mergeCell ref="E10:J10"/>
    <mergeCell ref="E4:F4"/>
    <mergeCell ref="A6:J7"/>
    <mergeCell ref="B24:J25"/>
    <mergeCell ref="B23:J23"/>
    <mergeCell ref="E14:J14"/>
    <mergeCell ref="B11:C14"/>
    <mergeCell ref="E12:J12"/>
    <mergeCell ref="E13:J13"/>
    <mergeCell ref="E21:H21"/>
    <mergeCell ref="E20:H20"/>
    <mergeCell ref="B17:C17"/>
    <mergeCell ref="B19:C19"/>
  </mergeCells>
  <phoneticPr fontId="1"/>
  <pageMargins left="0.51181102362204722" right="0.51181102362204722" top="0.55118110236220474"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5DE7-B36D-409C-BDEB-23C43088F235}">
  <dimension ref="A1:J27"/>
  <sheetViews>
    <sheetView zoomScale="80" zoomScaleNormal="80" workbookViewId="0">
      <selection activeCell="N8" sqref="N8"/>
    </sheetView>
  </sheetViews>
  <sheetFormatPr defaultRowHeight="19.8"/>
  <cols>
    <col min="1" max="2" width="8.88671875" style="230"/>
    <col min="3" max="3" width="8.88671875" style="230" customWidth="1"/>
    <col min="4" max="9" width="8.88671875" style="230"/>
  </cols>
  <sheetData>
    <row r="1" spans="1:10" ht="25.05" customHeight="1">
      <c r="A1" s="562" t="s">
        <v>198</v>
      </c>
      <c r="B1" s="562"/>
      <c r="C1" s="562"/>
      <c r="D1" s="562"/>
      <c r="E1" s="562"/>
      <c r="F1" s="562"/>
      <c r="G1" s="562"/>
      <c r="H1" s="562"/>
      <c r="I1" s="562"/>
      <c r="J1" s="562"/>
    </row>
    <row r="2" spans="1:10" ht="25.05" customHeight="1">
      <c r="A2" s="562" t="s">
        <v>216</v>
      </c>
      <c r="B2" s="562"/>
      <c r="C2" s="562"/>
      <c r="D2" s="562"/>
      <c r="E2" s="562"/>
      <c r="F2" s="562"/>
      <c r="G2" s="562"/>
      <c r="H2" s="562"/>
      <c r="I2" s="562"/>
      <c r="J2" s="562"/>
    </row>
    <row r="3" spans="1:10" ht="25.05" customHeight="1"/>
    <row r="4" spans="1:10" ht="25.05" customHeight="1">
      <c r="E4" s="567" t="s">
        <v>206</v>
      </c>
      <c r="F4" s="567"/>
      <c r="G4" s="561" t="str">
        <f>'１号様式'!K8</f>
        <v>土地改良区</v>
      </c>
      <c r="H4" s="561"/>
      <c r="I4" s="561"/>
      <c r="J4" s="561"/>
    </row>
    <row r="5" spans="1:10" ht="25.05" customHeight="1">
      <c r="A5" s="230" t="s">
        <v>199</v>
      </c>
    </row>
    <row r="6" spans="1:10" ht="25.05" customHeight="1">
      <c r="A6" s="568" t="s">
        <v>217</v>
      </c>
      <c r="B6" s="568"/>
      <c r="C6" s="568"/>
      <c r="D6" s="568"/>
      <c r="E6" s="568"/>
      <c r="F6" s="568"/>
      <c r="G6" s="568"/>
      <c r="H6" s="568"/>
      <c r="I6" s="568"/>
      <c r="J6" s="568"/>
    </row>
    <row r="7" spans="1:10" ht="25.05" customHeight="1">
      <c r="A7" s="568"/>
      <c r="B7" s="568"/>
      <c r="C7" s="568"/>
      <c r="D7" s="568"/>
      <c r="E7" s="568"/>
      <c r="F7" s="568"/>
      <c r="G7" s="568"/>
      <c r="H7" s="568"/>
      <c r="I7" s="568"/>
      <c r="J7" s="568"/>
    </row>
    <row r="8" spans="1:10" ht="25.05" customHeight="1"/>
    <row r="9" spans="1:10" ht="25.05" customHeight="1">
      <c r="A9" s="233" t="s">
        <v>208</v>
      </c>
      <c r="C9" s="233"/>
      <c r="D9" s="233"/>
      <c r="E9" s="233"/>
      <c r="F9" s="233"/>
      <c r="G9" s="233"/>
      <c r="H9" s="233"/>
      <c r="I9" s="233"/>
      <c r="J9" s="233"/>
    </row>
    <row r="10" spans="1:10" ht="25.05" customHeight="1">
      <c r="B10" s="560" t="s">
        <v>200</v>
      </c>
      <c r="C10" s="560"/>
      <c r="D10" s="238" t="s">
        <v>201</v>
      </c>
      <c r="E10" s="566"/>
      <c r="F10" s="566"/>
      <c r="G10" s="566"/>
      <c r="H10" s="566"/>
      <c r="I10" s="566"/>
      <c r="J10" s="566"/>
    </row>
    <row r="11" spans="1:10" ht="25.05" customHeight="1">
      <c r="B11" s="545" t="s">
        <v>202</v>
      </c>
      <c r="C11" s="546"/>
      <c r="D11" s="235" t="s">
        <v>203</v>
      </c>
      <c r="E11" s="570" t="s">
        <v>220</v>
      </c>
      <c r="F11" s="571"/>
      <c r="G11" s="571"/>
      <c r="H11" s="571"/>
      <c r="I11" s="571"/>
      <c r="J11" s="572"/>
    </row>
    <row r="12" spans="1:10" ht="25.05" customHeight="1">
      <c r="B12" s="547"/>
      <c r="C12" s="548"/>
      <c r="D12" s="236" t="s">
        <v>204</v>
      </c>
      <c r="E12" s="573" t="s">
        <v>221</v>
      </c>
      <c r="F12" s="574"/>
      <c r="G12" s="574"/>
      <c r="H12" s="574"/>
      <c r="I12" s="574"/>
      <c r="J12" s="575"/>
    </row>
    <row r="13" spans="1:10" ht="25.05" customHeight="1">
      <c r="B13" s="547"/>
      <c r="C13" s="548"/>
      <c r="D13" s="236" t="s">
        <v>205</v>
      </c>
      <c r="E13" s="573" t="s">
        <v>222</v>
      </c>
      <c r="F13" s="574"/>
      <c r="G13" s="574"/>
      <c r="H13" s="574"/>
      <c r="I13" s="574"/>
      <c r="J13" s="575"/>
    </row>
    <row r="14" spans="1:10" ht="25.05" customHeight="1">
      <c r="B14" s="549"/>
      <c r="C14" s="550"/>
      <c r="D14" s="237" t="s">
        <v>207</v>
      </c>
      <c r="E14" s="576"/>
      <c r="F14" s="577"/>
      <c r="G14" s="577"/>
      <c r="H14" s="577"/>
      <c r="I14" s="577"/>
      <c r="J14" s="578"/>
    </row>
    <row r="15" spans="1:10" ht="25.05" customHeight="1">
      <c r="B15" s="239"/>
      <c r="C15" s="239"/>
      <c r="D15" s="239"/>
      <c r="E15" s="239"/>
      <c r="F15" s="239"/>
      <c r="G15" s="239"/>
      <c r="H15" s="239"/>
      <c r="I15" s="239"/>
      <c r="J15" s="239"/>
    </row>
    <row r="16" spans="1:10" ht="25.05" customHeight="1">
      <c r="A16" s="233" t="s">
        <v>209</v>
      </c>
      <c r="C16" s="233"/>
      <c r="D16" s="233"/>
      <c r="E16" s="233"/>
      <c r="F16" s="233"/>
      <c r="G16" s="233"/>
      <c r="H16" s="233"/>
      <c r="I16" s="233"/>
      <c r="J16" s="233"/>
    </row>
    <row r="17" spans="2:10" ht="25.05" customHeight="1">
      <c r="B17" s="556" t="s">
        <v>210</v>
      </c>
      <c r="C17" s="557"/>
      <c r="E17" s="232"/>
      <c r="F17" s="232"/>
      <c r="G17" s="232"/>
      <c r="H17" s="232"/>
      <c r="I17" s="232"/>
      <c r="J17" s="232"/>
    </row>
    <row r="18" spans="2:10" ht="25.05" customHeight="1">
      <c r="E18" s="232"/>
      <c r="F18" s="232"/>
      <c r="G18" s="232"/>
      <c r="H18" s="232"/>
      <c r="I18" s="232"/>
      <c r="J18" s="232"/>
    </row>
    <row r="19" spans="2:10" ht="25.05" customHeight="1">
      <c r="B19" s="558" t="s">
        <v>211</v>
      </c>
      <c r="C19" s="559"/>
    </row>
    <row r="20" spans="2:10" ht="25.05" customHeight="1">
      <c r="E20" s="555" t="s">
        <v>212</v>
      </c>
      <c r="F20" s="555"/>
      <c r="G20" s="555"/>
      <c r="H20" s="555"/>
    </row>
    <row r="21" spans="2:10" ht="25.05" customHeight="1">
      <c r="E21" s="569" t="s">
        <v>223</v>
      </c>
      <c r="F21" s="569"/>
      <c r="G21" s="569"/>
      <c r="H21" s="569"/>
    </row>
    <row r="22" spans="2:10" ht="25.05" customHeight="1"/>
    <row r="23" spans="2:10" ht="25.05" customHeight="1">
      <c r="B23" s="541" t="s">
        <v>214</v>
      </c>
      <c r="C23" s="541"/>
      <c r="D23" s="541"/>
      <c r="E23" s="541"/>
      <c r="F23" s="541"/>
      <c r="G23" s="541"/>
      <c r="H23" s="541"/>
      <c r="I23" s="541"/>
      <c r="J23" s="541"/>
    </row>
    <row r="24" spans="2:10" ht="25.05" customHeight="1">
      <c r="B24" s="540" t="s">
        <v>215</v>
      </c>
      <c r="C24" s="540"/>
      <c r="D24" s="540"/>
      <c r="E24" s="540"/>
      <c r="F24" s="540"/>
      <c r="G24" s="540"/>
      <c r="H24" s="540"/>
      <c r="I24" s="540"/>
      <c r="J24" s="540"/>
    </row>
    <row r="25" spans="2:10" ht="25.05" customHeight="1">
      <c r="B25" s="540"/>
      <c r="C25" s="540"/>
      <c r="D25" s="540"/>
      <c r="E25" s="540"/>
      <c r="F25" s="540"/>
      <c r="G25" s="540"/>
      <c r="H25" s="540"/>
      <c r="I25" s="540"/>
      <c r="J25" s="540"/>
    </row>
    <row r="26" spans="2:10" ht="25.05" customHeight="1"/>
    <row r="27" spans="2:10" ht="25.05" customHeight="1"/>
  </sheetData>
  <sheetProtection selectLockedCells="1" selectUnlockedCells="1"/>
  <mergeCells count="18">
    <mergeCell ref="B10:C10"/>
    <mergeCell ref="E10:J10"/>
    <mergeCell ref="B11:C14"/>
    <mergeCell ref="E11:J11"/>
    <mergeCell ref="E12:J12"/>
    <mergeCell ref="E13:J13"/>
    <mergeCell ref="E14:J14"/>
    <mergeCell ref="A1:J1"/>
    <mergeCell ref="A2:J2"/>
    <mergeCell ref="E4:F4"/>
    <mergeCell ref="G4:J4"/>
    <mergeCell ref="A6:J7"/>
    <mergeCell ref="B24:J25"/>
    <mergeCell ref="B17:C17"/>
    <mergeCell ref="B19:C19"/>
    <mergeCell ref="E20:H20"/>
    <mergeCell ref="E21:H21"/>
    <mergeCell ref="B23:J23"/>
  </mergeCells>
  <phoneticPr fontId="1"/>
  <pageMargins left="0.51181102362204722" right="0.51181102362204722"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AI41"/>
  <sheetViews>
    <sheetView topLeftCell="A23" zoomScaleNormal="100" zoomScaleSheetLayoutView="85" workbookViewId="0">
      <selection activeCell="M43" sqref="M43"/>
    </sheetView>
  </sheetViews>
  <sheetFormatPr defaultRowHeight="13.2"/>
  <cols>
    <col min="1" max="2" width="13" customWidth="1"/>
    <col min="3" max="3" width="12.6640625" customWidth="1"/>
    <col min="4" max="4" width="8.6640625" customWidth="1"/>
    <col min="5" max="5" width="34.6640625" customWidth="1"/>
    <col min="6" max="7" width="6.6640625" customWidth="1"/>
    <col min="8" max="8" width="10.6640625" customWidth="1"/>
    <col min="9" max="10" width="6.6640625" customWidth="1"/>
    <col min="11" max="11" width="10.6640625" customWidth="1"/>
    <col min="12" max="13" width="6.6640625" customWidth="1"/>
    <col min="14" max="14" width="10.6640625" customWidth="1"/>
    <col min="15" max="16" width="6.6640625" customWidth="1"/>
    <col min="17" max="17" width="10.6640625" customWidth="1"/>
    <col min="18" max="19" width="6.6640625" customWidth="1"/>
    <col min="20" max="20" width="10.6640625" customWidth="1"/>
    <col min="21" max="22" width="6.6640625" customWidth="1"/>
    <col min="23" max="23" width="10.6640625" customWidth="1"/>
    <col min="24" max="25" width="6.6640625" customWidth="1"/>
    <col min="26" max="26" width="10.6640625" customWidth="1"/>
    <col min="27" max="28" width="6.6640625" customWidth="1"/>
    <col min="29" max="29" width="10.6640625" customWidth="1"/>
    <col min="30" max="31" width="6.6640625" customWidth="1"/>
    <col min="32" max="32" width="10.6640625" customWidth="1"/>
    <col min="33" max="33" width="6.6640625" customWidth="1"/>
    <col min="34" max="35" width="8.6640625" customWidth="1"/>
  </cols>
  <sheetData>
    <row r="1" spans="1:35" ht="20.100000000000001" customHeight="1" thickBot="1">
      <c r="A1" s="28" t="s">
        <v>104</v>
      </c>
      <c r="B1" s="28"/>
      <c r="C1" s="1"/>
      <c r="D1" s="1"/>
      <c r="E1" s="1"/>
      <c r="F1" s="1"/>
      <c r="G1" s="1"/>
      <c r="H1" s="1"/>
      <c r="I1" s="1"/>
      <c r="J1" s="1"/>
      <c r="K1" s="1"/>
      <c r="L1" s="1"/>
      <c r="M1" s="1"/>
      <c r="N1" s="1"/>
      <c r="O1" s="1"/>
      <c r="P1" s="1"/>
      <c r="Q1" s="1"/>
      <c r="R1" s="1"/>
      <c r="S1" s="1"/>
      <c r="T1" s="1"/>
      <c r="U1" s="1"/>
      <c r="V1" s="1"/>
      <c r="W1" s="1"/>
      <c r="X1" s="16"/>
      <c r="Y1" s="1"/>
      <c r="Z1" s="1"/>
      <c r="AA1" s="1"/>
      <c r="AB1" s="1"/>
      <c r="AC1" s="1"/>
      <c r="AD1" s="1"/>
      <c r="AE1" s="1"/>
      <c r="AF1" s="535" t="s">
        <v>16</v>
      </c>
      <c r="AG1" s="536"/>
      <c r="AH1" s="1"/>
      <c r="AI1" s="1"/>
    </row>
    <row r="2" spans="1:35" ht="20.100000000000001" customHeight="1">
      <c r="A2" s="579" t="s">
        <v>8</v>
      </c>
      <c r="B2" s="610" t="s">
        <v>0</v>
      </c>
      <c r="C2" s="494"/>
      <c r="D2" s="494"/>
      <c r="E2" s="494"/>
      <c r="F2" s="581" t="s">
        <v>129</v>
      </c>
      <c r="G2" s="582"/>
      <c r="H2" s="583"/>
      <c r="I2" s="584" t="s">
        <v>130</v>
      </c>
      <c r="J2" s="582"/>
      <c r="K2" s="585"/>
      <c r="L2" s="584" t="s">
        <v>131</v>
      </c>
      <c r="M2" s="582"/>
      <c r="N2" s="585"/>
      <c r="O2" s="584" t="s">
        <v>132</v>
      </c>
      <c r="P2" s="582"/>
      <c r="Q2" s="585"/>
      <c r="R2" s="584" t="s">
        <v>133</v>
      </c>
      <c r="S2" s="582"/>
      <c r="T2" s="585"/>
      <c r="U2" s="584" t="s">
        <v>134</v>
      </c>
      <c r="V2" s="582"/>
      <c r="W2" s="585"/>
      <c r="X2" s="584" t="s">
        <v>135</v>
      </c>
      <c r="Y2" s="582"/>
      <c r="Z2" s="585"/>
      <c r="AA2" s="584" t="s">
        <v>136</v>
      </c>
      <c r="AB2" s="582"/>
      <c r="AC2" s="585"/>
      <c r="AD2" s="584" t="s">
        <v>137</v>
      </c>
      <c r="AE2" s="582"/>
      <c r="AF2" s="585"/>
      <c r="AG2" s="482" t="s">
        <v>3</v>
      </c>
      <c r="AH2" s="13"/>
      <c r="AI2" s="13"/>
    </row>
    <row r="3" spans="1:35" ht="20.100000000000001" customHeight="1">
      <c r="A3" s="580"/>
      <c r="B3" s="82" t="s">
        <v>142</v>
      </c>
      <c r="C3" s="82" t="s">
        <v>141</v>
      </c>
      <c r="D3" s="83" t="s">
        <v>154</v>
      </c>
      <c r="E3" s="97" t="s">
        <v>155</v>
      </c>
      <c r="F3" s="88" t="s">
        <v>139</v>
      </c>
      <c r="G3" s="77" t="s">
        <v>140</v>
      </c>
      <c r="H3" s="78" t="s">
        <v>138</v>
      </c>
      <c r="I3" s="77" t="s">
        <v>139</v>
      </c>
      <c r="J3" s="77" t="s">
        <v>140</v>
      </c>
      <c r="K3" s="80" t="s">
        <v>138</v>
      </c>
      <c r="L3" s="77" t="s">
        <v>139</v>
      </c>
      <c r="M3" s="77" t="s">
        <v>140</v>
      </c>
      <c r="N3" s="80" t="s">
        <v>138</v>
      </c>
      <c r="O3" s="77" t="s">
        <v>139</v>
      </c>
      <c r="P3" s="77" t="s">
        <v>140</v>
      </c>
      <c r="Q3" s="80" t="s">
        <v>138</v>
      </c>
      <c r="R3" s="77" t="s">
        <v>139</v>
      </c>
      <c r="S3" s="77" t="s">
        <v>140</v>
      </c>
      <c r="T3" s="80" t="s">
        <v>138</v>
      </c>
      <c r="U3" s="77" t="s">
        <v>139</v>
      </c>
      <c r="V3" s="77" t="s">
        <v>140</v>
      </c>
      <c r="W3" s="80" t="s">
        <v>138</v>
      </c>
      <c r="X3" s="77" t="s">
        <v>139</v>
      </c>
      <c r="Y3" s="77" t="s">
        <v>140</v>
      </c>
      <c r="Z3" s="80" t="s">
        <v>138</v>
      </c>
      <c r="AA3" s="77" t="s">
        <v>139</v>
      </c>
      <c r="AB3" s="77" t="s">
        <v>140</v>
      </c>
      <c r="AC3" s="80" t="s">
        <v>138</v>
      </c>
      <c r="AD3" s="77" t="s">
        <v>139</v>
      </c>
      <c r="AE3" s="77" t="s">
        <v>140</v>
      </c>
      <c r="AF3" s="80" t="s">
        <v>138</v>
      </c>
      <c r="AG3" s="597"/>
      <c r="AH3" s="13"/>
      <c r="AI3" s="13"/>
    </row>
    <row r="4" spans="1:35" ht="20.100000000000001" customHeight="1">
      <c r="A4" s="594" t="s">
        <v>9</v>
      </c>
      <c r="B4" s="586" t="s">
        <v>143</v>
      </c>
      <c r="C4" s="589" t="s">
        <v>1</v>
      </c>
      <c r="D4" s="590"/>
      <c r="E4" s="591"/>
      <c r="F4" s="88">
        <v>-1.45</v>
      </c>
      <c r="G4" s="77">
        <v>-7.0000000000000007E-2</v>
      </c>
      <c r="H4" s="79">
        <f>F4+G4</f>
        <v>-1.52</v>
      </c>
      <c r="I4" s="77">
        <v>-1.24</v>
      </c>
      <c r="J4" s="77">
        <v>-0.06</v>
      </c>
      <c r="K4" s="79">
        <f>I4+J4</f>
        <v>-1.3</v>
      </c>
      <c r="L4" s="77">
        <v>-1.1299999999999999</v>
      </c>
      <c r="M4" s="77">
        <v>-0.05</v>
      </c>
      <c r="N4" s="79">
        <f>L4+M4</f>
        <v>-1.18</v>
      </c>
      <c r="O4" s="77">
        <v>-1.02</v>
      </c>
      <c r="P4" s="77">
        <v>-0.03</v>
      </c>
      <c r="Q4" s="79">
        <f>O4+P4</f>
        <v>-1.05</v>
      </c>
      <c r="R4" s="77">
        <v>-0.96</v>
      </c>
      <c r="S4" s="77">
        <v>-0.03</v>
      </c>
      <c r="T4" s="79">
        <f>R4+S4</f>
        <v>-0.99</v>
      </c>
      <c r="U4" s="77">
        <v>-0.76</v>
      </c>
      <c r="V4" s="77">
        <v>-0.02</v>
      </c>
      <c r="W4" s="79">
        <f>U4+V4</f>
        <v>-0.78</v>
      </c>
      <c r="X4" s="108">
        <v>-0.52</v>
      </c>
      <c r="Y4" s="108">
        <v>-0.01</v>
      </c>
      <c r="Z4" s="79">
        <f>X4+Y4</f>
        <v>-0.53</v>
      </c>
      <c r="AA4" s="108">
        <v>-0.26</v>
      </c>
      <c r="AB4" s="108">
        <v>-0.01</v>
      </c>
      <c r="AC4" s="79">
        <f>AA4+AB4</f>
        <v>-0.27</v>
      </c>
      <c r="AD4" s="108">
        <v>0</v>
      </c>
      <c r="AE4" s="108">
        <v>-0.01</v>
      </c>
      <c r="AF4" s="79">
        <f>AD4+AE4</f>
        <v>-0.01</v>
      </c>
      <c r="AG4" s="102"/>
      <c r="AH4" s="14"/>
      <c r="AI4" s="14"/>
    </row>
    <row r="5" spans="1:35" ht="20.100000000000001" customHeight="1">
      <c r="A5" s="595"/>
      <c r="B5" s="587"/>
      <c r="C5" s="589" t="s">
        <v>2</v>
      </c>
      <c r="D5" s="590"/>
      <c r="E5" s="591"/>
      <c r="F5" s="88">
        <v>-1.47</v>
      </c>
      <c r="G5" s="77">
        <v>-7.0000000000000007E-2</v>
      </c>
      <c r="H5" s="79">
        <f t="shared" ref="H5:H15" si="0">F5+G5</f>
        <v>-1.54</v>
      </c>
      <c r="I5" s="77">
        <v>-1.26</v>
      </c>
      <c r="J5" s="77">
        <v>-0.06</v>
      </c>
      <c r="K5" s="79">
        <f t="shared" ref="K5:K15" si="1">I5+J5</f>
        <v>-1.32</v>
      </c>
      <c r="L5" s="77">
        <v>-1.1399999999999999</v>
      </c>
      <c r="M5" s="77">
        <v>-0.05</v>
      </c>
      <c r="N5" s="79">
        <f t="shared" ref="N5:N15" si="2">L5+M5</f>
        <v>-1.19</v>
      </c>
      <c r="O5" s="77">
        <v>-1.04</v>
      </c>
      <c r="P5" s="77">
        <v>-0.03</v>
      </c>
      <c r="Q5" s="79">
        <f t="shared" ref="Q5:Q15" si="3">O5+P5</f>
        <v>-1.07</v>
      </c>
      <c r="R5" s="77">
        <v>-0.98</v>
      </c>
      <c r="S5" s="77">
        <v>-0.03</v>
      </c>
      <c r="T5" s="79">
        <f t="shared" ref="T5:T15" si="4">R5+S5</f>
        <v>-1.01</v>
      </c>
      <c r="U5" s="77">
        <v>-0.77</v>
      </c>
      <c r="V5" s="77">
        <v>-0.02</v>
      </c>
      <c r="W5" s="79">
        <f t="shared" ref="W5:W15" si="5">U5+V5</f>
        <v>-0.79</v>
      </c>
      <c r="X5" s="108">
        <v>-0.53</v>
      </c>
      <c r="Y5" s="108">
        <v>-0.01</v>
      </c>
      <c r="Z5" s="79">
        <f t="shared" ref="Z5:Z15" si="6">X5+Y5</f>
        <v>-0.54</v>
      </c>
      <c r="AA5" s="108">
        <v>-0.26</v>
      </c>
      <c r="AB5" s="108">
        <v>-0.01</v>
      </c>
      <c r="AC5" s="79">
        <f t="shared" ref="AC5:AC15" si="7">AA5+AB5</f>
        <v>-0.27</v>
      </c>
      <c r="AD5" s="108">
        <v>0</v>
      </c>
      <c r="AE5" s="108">
        <v>-0.01</v>
      </c>
      <c r="AF5" s="79">
        <f t="shared" ref="AF5:AF15" si="8">AD5+AE5</f>
        <v>-0.01</v>
      </c>
      <c r="AG5" s="102"/>
      <c r="AH5" s="14"/>
      <c r="AI5" s="14"/>
    </row>
    <row r="6" spans="1:35" ht="20.100000000000001" customHeight="1">
      <c r="A6" s="595"/>
      <c r="B6" s="588"/>
      <c r="C6" s="81" t="s">
        <v>145</v>
      </c>
      <c r="D6" s="592" t="s">
        <v>146</v>
      </c>
      <c r="E6" s="593"/>
      <c r="F6" s="88">
        <v>-1.54</v>
      </c>
      <c r="G6" s="77">
        <v>-7.0000000000000007E-2</v>
      </c>
      <c r="H6" s="79">
        <f t="shared" si="0"/>
        <v>-1.61</v>
      </c>
      <c r="I6" s="77">
        <v>-1.32</v>
      </c>
      <c r="J6" s="77">
        <v>-0.06</v>
      </c>
      <c r="K6" s="79">
        <f t="shared" si="1"/>
        <v>-1.3800000000000001</v>
      </c>
      <c r="L6" s="77">
        <v>-1.2</v>
      </c>
      <c r="M6" s="77">
        <v>-0.05</v>
      </c>
      <c r="N6" s="79">
        <f t="shared" si="2"/>
        <v>-1.25</v>
      </c>
      <c r="O6" s="77">
        <v>-1.0900000000000001</v>
      </c>
      <c r="P6" s="77">
        <v>-0.03</v>
      </c>
      <c r="Q6" s="79">
        <f t="shared" si="3"/>
        <v>-1.1200000000000001</v>
      </c>
      <c r="R6" s="77">
        <v>-1.02</v>
      </c>
      <c r="S6" s="77">
        <v>-0.03</v>
      </c>
      <c r="T6" s="79">
        <f t="shared" si="4"/>
        <v>-1.05</v>
      </c>
      <c r="U6" s="77">
        <v>-0.8</v>
      </c>
      <c r="V6" s="77">
        <v>-0.02</v>
      </c>
      <c r="W6" s="79">
        <f t="shared" si="5"/>
        <v>-0.82000000000000006</v>
      </c>
      <c r="X6" s="108">
        <v>-0.56000000000000005</v>
      </c>
      <c r="Y6" s="108">
        <v>-0.01</v>
      </c>
      <c r="Z6" s="79">
        <f t="shared" si="6"/>
        <v>-0.57000000000000006</v>
      </c>
      <c r="AA6" s="108">
        <v>-0.27</v>
      </c>
      <c r="AB6" s="108">
        <v>-0.01</v>
      </c>
      <c r="AC6" s="79">
        <f t="shared" si="7"/>
        <v>-0.28000000000000003</v>
      </c>
      <c r="AD6" s="108">
        <v>0</v>
      </c>
      <c r="AE6" s="108">
        <v>-0.01</v>
      </c>
      <c r="AF6" s="79">
        <f t="shared" si="8"/>
        <v>-0.01</v>
      </c>
      <c r="AG6" s="102"/>
      <c r="AH6" s="14"/>
      <c r="AI6" s="14"/>
    </row>
    <row r="7" spans="1:35" ht="20.100000000000001" customHeight="1">
      <c r="A7" s="595"/>
      <c r="B7" s="598" t="s">
        <v>144</v>
      </c>
      <c r="C7" s="601" t="s">
        <v>156</v>
      </c>
      <c r="D7" s="605" t="s">
        <v>148</v>
      </c>
      <c r="E7" s="98" t="s">
        <v>147</v>
      </c>
      <c r="F7" s="90">
        <v>-5.99</v>
      </c>
      <c r="G7" s="89">
        <v>-7.0000000000000007E-2</v>
      </c>
      <c r="H7" s="84">
        <f>F7+G7</f>
        <v>-6.0600000000000005</v>
      </c>
      <c r="I7" s="89">
        <v>-5.14</v>
      </c>
      <c r="J7" s="89">
        <v>-0.06</v>
      </c>
      <c r="K7" s="84">
        <f>I7+J7</f>
        <v>-5.1999999999999993</v>
      </c>
      <c r="L7" s="89">
        <v>-4.66</v>
      </c>
      <c r="M7" s="89">
        <v>-0.05</v>
      </c>
      <c r="N7" s="84">
        <f>L7+M7</f>
        <v>-4.71</v>
      </c>
      <c r="O7" s="89">
        <v>-4.24</v>
      </c>
      <c r="P7" s="89">
        <v>-0.03</v>
      </c>
      <c r="Q7" s="84">
        <f>O7+P7</f>
        <v>-4.2700000000000005</v>
      </c>
      <c r="R7" s="89">
        <v>-3.98</v>
      </c>
      <c r="S7" s="89">
        <v>-0.03</v>
      </c>
      <c r="T7" s="84">
        <f>R7+S7</f>
        <v>-4.01</v>
      </c>
      <c r="U7" s="89">
        <v>-3.13</v>
      </c>
      <c r="V7" s="89">
        <v>-0.02</v>
      </c>
      <c r="W7" s="84">
        <f>U7+V7</f>
        <v>-3.15</v>
      </c>
      <c r="X7" s="109">
        <v>-2.17</v>
      </c>
      <c r="Y7" s="109">
        <v>-0.01</v>
      </c>
      <c r="Z7" s="84">
        <f>X7+Y7</f>
        <v>-2.1799999999999997</v>
      </c>
      <c r="AA7" s="109">
        <v>-1.06</v>
      </c>
      <c r="AB7" s="109">
        <v>-0.01</v>
      </c>
      <c r="AC7" s="84">
        <f>AA7+AB7</f>
        <v>-1.07</v>
      </c>
      <c r="AD7" s="109">
        <v>0</v>
      </c>
      <c r="AE7" s="109">
        <v>-0.01</v>
      </c>
      <c r="AF7" s="84">
        <f>AD7+AE7</f>
        <v>-0.01</v>
      </c>
      <c r="AG7" s="103"/>
      <c r="AH7" s="14"/>
      <c r="AI7" s="14"/>
    </row>
    <row r="8" spans="1:35" ht="20.100000000000001" customHeight="1">
      <c r="A8" s="595"/>
      <c r="B8" s="599"/>
      <c r="C8" s="602"/>
      <c r="D8" s="606"/>
      <c r="E8" s="99" t="s">
        <v>149</v>
      </c>
      <c r="F8" s="92">
        <v>-11.97</v>
      </c>
      <c r="G8" s="91">
        <v>-7.0000000000000007E-2</v>
      </c>
      <c r="H8" s="85">
        <f t="shared" si="0"/>
        <v>-12.040000000000001</v>
      </c>
      <c r="I8" s="91">
        <v>-10.27</v>
      </c>
      <c r="J8" s="91">
        <v>-0.06</v>
      </c>
      <c r="K8" s="85">
        <f t="shared" si="1"/>
        <v>-10.33</v>
      </c>
      <c r="L8" s="91">
        <v>-9.32</v>
      </c>
      <c r="M8" s="91">
        <v>-0.05</v>
      </c>
      <c r="N8" s="85">
        <f t="shared" si="2"/>
        <v>-9.370000000000001</v>
      </c>
      <c r="O8" s="91">
        <v>-8.4700000000000006</v>
      </c>
      <c r="P8" s="91">
        <v>-0.03</v>
      </c>
      <c r="Q8" s="85">
        <f t="shared" si="3"/>
        <v>-8.5</v>
      </c>
      <c r="R8" s="91">
        <v>-7.94</v>
      </c>
      <c r="S8" s="91">
        <v>-0.03</v>
      </c>
      <c r="T8" s="85">
        <f t="shared" si="4"/>
        <v>-7.9700000000000006</v>
      </c>
      <c r="U8" s="91">
        <v>-6.25</v>
      </c>
      <c r="V8" s="91">
        <v>-0.02</v>
      </c>
      <c r="W8" s="85">
        <f t="shared" si="5"/>
        <v>-6.27</v>
      </c>
      <c r="X8" s="110">
        <v>-4.34</v>
      </c>
      <c r="Y8" s="110">
        <v>-0.01</v>
      </c>
      <c r="Z8" s="85">
        <f t="shared" si="6"/>
        <v>-4.3499999999999996</v>
      </c>
      <c r="AA8" s="110">
        <v>-2.12</v>
      </c>
      <c r="AB8" s="110">
        <v>-0.01</v>
      </c>
      <c r="AC8" s="85">
        <f t="shared" si="7"/>
        <v>-2.13</v>
      </c>
      <c r="AD8" s="110">
        <v>0</v>
      </c>
      <c r="AE8" s="110">
        <v>-0.01</v>
      </c>
      <c r="AF8" s="85">
        <f t="shared" si="8"/>
        <v>-0.01</v>
      </c>
      <c r="AG8" s="104"/>
      <c r="AH8" s="14"/>
      <c r="AI8" s="14"/>
    </row>
    <row r="9" spans="1:35" ht="20.100000000000001" customHeight="1">
      <c r="A9" s="595"/>
      <c r="B9" s="599"/>
      <c r="C9" s="602"/>
      <c r="D9" s="606"/>
      <c r="E9" s="99" t="s">
        <v>150</v>
      </c>
      <c r="F9" s="92">
        <v>-23.94</v>
      </c>
      <c r="G9" s="91">
        <v>-7.0000000000000007E-2</v>
      </c>
      <c r="H9" s="85">
        <f t="shared" si="0"/>
        <v>-24.01</v>
      </c>
      <c r="I9" s="91">
        <v>-20.55</v>
      </c>
      <c r="J9" s="91">
        <v>-0.06</v>
      </c>
      <c r="K9" s="85">
        <f t="shared" si="1"/>
        <v>-20.61</v>
      </c>
      <c r="L9" s="91">
        <v>-18.649999999999999</v>
      </c>
      <c r="M9" s="91">
        <v>-0.05</v>
      </c>
      <c r="N9" s="85">
        <f t="shared" si="2"/>
        <v>-18.7</v>
      </c>
      <c r="O9" s="91">
        <v>-16.95</v>
      </c>
      <c r="P9" s="91">
        <v>-0.03</v>
      </c>
      <c r="Q9" s="85">
        <f t="shared" si="3"/>
        <v>-16.98</v>
      </c>
      <c r="R9" s="91">
        <v>-15.89</v>
      </c>
      <c r="S9" s="91">
        <v>-0.03</v>
      </c>
      <c r="T9" s="85">
        <f t="shared" si="4"/>
        <v>-15.92</v>
      </c>
      <c r="U9" s="91">
        <v>-12.5</v>
      </c>
      <c r="V9" s="91">
        <v>-0.02</v>
      </c>
      <c r="W9" s="85">
        <f t="shared" si="5"/>
        <v>-12.52</v>
      </c>
      <c r="X9" s="110">
        <v>-8.69</v>
      </c>
      <c r="Y9" s="110">
        <v>-0.01</v>
      </c>
      <c r="Z9" s="85">
        <f t="shared" si="6"/>
        <v>-8.6999999999999993</v>
      </c>
      <c r="AA9" s="110">
        <v>-4.24</v>
      </c>
      <c r="AB9" s="110">
        <v>-0.01</v>
      </c>
      <c r="AC9" s="85">
        <f t="shared" si="7"/>
        <v>-4.25</v>
      </c>
      <c r="AD9" s="110">
        <v>0</v>
      </c>
      <c r="AE9" s="110">
        <v>-0.01</v>
      </c>
      <c r="AF9" s="85">
        <f t="shared" si="8"/>
        <v>-0.01</v>
      </c>
      <c r="AG9" s="104"/>
      <c r="AH9" s="14"/>
      <c r="AI9" s="14"/>
    </row>
    <row r="10" spans="1:35" ht="20.100000000000001" customHeight="1">
      <c r="A10" s="595"/>
      <c r="B10" s="599"/>
      <c r="C10" s="602"/>
      <c r="D10" s="606"/>
      <c r="E10" s="99" t="s">
        <v>151</v>
      </c>
      <c r="F10" s="92">
        <v>-35.92</v>
      </c>
      <c r="G10" s="91">
        <v>-7.0000000000000007E-2</v>
      </c>
      <c r="H10" s="85">
        <f>F10+G10</f>
        <v>-35.99</v>
      </c>
      <c r="I10" s="91">
        <v>-30.84</v>
      </c>
      <c r="J10" s="91">
        <v>-0.06</v>
      </c>
      <c r="K10" s="85">
        <f>I10+J10</f>
        <v>-30.9</v>
      </c>
      <c r="L10" s="91">
        <v>-27.98</v>
      </c>
      <c r="M10" s="91">
        <v>-0.05</v>
      </c>
      <c r="N10" s="85">
        <f>L10+M10</f>
        <v>-28.03</v>
      </c>
      <c r="O10" s="91">
        <v>-25.43</v>
      </c>
      <c r="P10" s="91">
        <v>-0.03</v>
      </c>
      <c r="Q10" s="85">
        <f>O10+P10</f>
        <v>-25.46</v>
      </c>
      <c r="R10" s="91">
        <v>-23.84</v>
      </c>
      <c r="S10" s="91">
        <v>-0.03</v>
      </c>
      <c r="T10" s="85">
        <f>R10+S10</f>
        <v>-23.87</v>
      </c>
      <c r="U10" s="91">
        <v>-18.760000000000002</v>
      </c>
      <c r="V10" s="91">
        <v>-0.02</v>
      </c>
      <c r="W10" s="85">
        <f>U10+V10</f>
        <v>-18.78</v>
      </c>
      <c r="X10" s="110">
        <v>-13.03</v>
      </c>
      <c r="Y10" s="110">
        <v>-0.01</v>
      </c>
      <c r="Z10" s="85">
        <f>X10+Y10</f>
        <v>-13.04</v>
      </c>
      <c r="AA10" s="110">
        <v>-6.36</v>
      </c>
      <c r="AB10" s="110">
        <v>-0.01</v>
      </c>
      <c r="AC10" s="85">
        <f>AA10+AB10</f>
        <v>-6.37</v>
      </c>
      <c r="AD10" s="110">
        <v>0</v>
      </c>
      <c r="AE10" s="110">
        <v>-0.01</v>
      </c>
      <c r="AF10" s="85">
        <f>AD10+AE10</f>
        <v>-0.01</v>
      </c>
      <c r="AG10" s="104"/>
      <c r="AH10" s="14"/>
      <c r="AI10" s="14"/>
    </row>
    <row r="11" spans="1:35" ht="20.100000000000001" customHeight="1">
      <c r="A11" s="595"/>
      <c r="B11" s="599"/>
      <c r="C11" s="602"/>
      <c r="D11" s="606"/>
      <c r="E11" s="99" t="s">
        <v>152</v>
      </c>
      <c r="F11" s="92">
        <v>-59.87</v>
      </c>
      <c r="G11" s="91">
        <v>-7.0000000000000007E-2</v>
      </c>
      <c r="H11" s="85">
        <f t="shared" si="0"/>
        <v>-59.94</v>
      </c>
      <c r="I11" s="91">
        <v>-51.39</v>
      </c>
      <c r="J11" s="91">
        <v>-0.06</v>
      </c>
      <c r="K11" s="85">
        <f t="shared" si="1"/>
        <v>-51.45</v>
      </c>
      <c r="L11" s="91">
        <v>-46.62</v>
      </c>
      <c r="M11" s="91">
        <v>-0.05</v>
      </c>
      <c r="N11" s="85">
        <f t="shared" si="2"/>
        <v>-46.669999999999995</v>
      </c>
      <c r="O11" s="91">
        <v>-42.38</v>
      </c>
      <c r="P11" s="91">
        <v>-0.03</v>
      </c>
      <c r="Q11" s="85">
        <f t="shared" si="3"/>
        <v>-42.410000000000004</v>
      </c>
      <c r="R11" s="91">
        <v>-39.74</v>
      </c>
      <c r="S11" s="91">
        <v>-0.03</v>
      </c>
      <c r="T11" s="85">
        <f t="shared" si="4"/>
        <v>-39.770000000000003</v>
      </c>
      <c r="U11" s="91">
        <v>-31.26</v>
      </c>
      <c r="V11" s="91">
        <v>-0.02</v>
      </c>
      <c r="W11" s="85">
        <f t="shared" si="5"/>
        <v>-31.28</v>
      </c>
      <c r="X11" s="110">
        <v>-21.72</v>
      </c>
      <c r="Y11" s="110">
        <v>-0.01</v>
      </c>
      <c r="Z11" s="85">
        <f t="shared" si="6"/>
        <v>-21.73</v>
      </c>
      <c r="AA11" s="110">
        <v>-10.6</v>
      </c>
      <c r="AB11" s="110">
        <v>-0.01</v>
      </c>
      <c r="AC11" s="85">
        <f t="shared" si="7"/>
        <v>-10.61</v>
      </c>
      <c r="AD11" s="110">
        <v>0</v>
      </c>
      <c r="AE11" s="110">
        <v>-0.01</v>
      </c>
      <c r="AF11" s="85">
        <f t="shared" si="8"/>
        <v>-0.01</v>
      </c>
      <c r="AG11" s="104"/>
      <c r="AH11" s="14"/>
      <c r="AI11" s="14"/>
    </row>
    <row r="12" spans="1:35" ht="20.100000000000001" customHeight="1">
      <c r="A12" s="595"/>
      <c r="B12" s="599"/>
      <c r="C12" s="602"/>
      <c r="D12" s="606"/>
      <c r="E12" s="100" t="s">
        <v>153</v>
      </c>
      <c r="F12" s="94">
        <v>-59.87</v>
      </c>
      <c r="G12" s="93">
        <v>-7.0000000000000007E-2</v>
      </c>
      <c r="H12" s="86">
        <f t="shared" si="0"/>
        <v>-59.94</v>
      </c>
      <c r="I12" s="93">
        <v>-51.39</v>
      </c>
      <c r="J12" s="93">
        <v>-0.06</v>
      </c>
      <c r="K12" s="86">
        <f t="shared" si="1"/>
        <v>-51.45</v>
      </c>
      <c r="L12" s="93">
        <v>-46.62</v>
      </c>
      <c r="M12" s="93">
        <v>-0.05</v>
      </c>
      <c r="N12" s="86">
        <f t="shared" si="2"/>
        <v>-46.669999999999995</v>
      </c>
      <c r="O12" s="93">
        <v>-42.38</v>
      </c>
      <c r="P12" s="93">
        <v>-0.03</v>
      </c>
      <c r="Q12" s="86">
        <f t="shared" si="3"/>
        <v>-42.410000000000004</v>
      </c>
      <c r="R12" s="93">
        <v>-39.74</v>
      </c>
      <c r="S12" s="93">
        <v>-0.03</v>
      </c>
      <c r="T12" s="86">
        <f t="shared" si="4"/>
        <v>-39.770000000000003</v>
      </c>
      <c r="U12" s="93">
        <v>-31.26</v>
      </c>
      <c r="V12" s="93">
        <v>-0.02</v>
      </c>
      <c r="W12" s="86">
        <f t="shared" si="5"/>
        <v>-31.28</v>
      </c>
      <c r="X12" s="111">
        <v>-21.72</v>
      </c>
      <c r="Y12" s="111">
        <v>-0.01</v>
      </c>
      <c r="Z12" s="86">
        <f t="shared" si="6"/>
        <v>-21.73</v>
      </c>
      <c r="AA12" s="111">
        <v>-10.6</v>
      </c>
      <c r="AB12" s="111">
        <v>-0.01</v>
      </c>
      <c r="AC12" s="86">
        <f t="shared" si="7"/>
        <v>-10.61</v>
      </c>
      <c r="AD12" s="111">
        <v>0</v>
      </c>
      <c r="AE12" s="111">
        <v>-0.01</v>
      </c>
      <c r="AF12" s="86">
        <f t="shared" si="8"/>
        <v>-0.01</v>
      </c>
      <c r="AG12" s="105"/>
      <c r="AH12" s="14"/>
      <c r="AI12" s="14"/>
    </row>
    <row r="13" spans="1:35" ht="20.100000000000001" customHeight="1">
      <c r="A13" s="595"/>
      <c r="B13" s="599"/>
      <c r="C13" s="603"/>
      <c r="D13" s="607" t="s">
        <v>157</v>
      </c>
      <c r="E13" s="98" t="s">
        <v>158</v>
      </c>
      <c r="F13" s="90">
        <v>-17.89</v>
      </c>
      <c r="G13" s="89">
        <v>-7.0000000000000007E-2</v>
      </c>
      <c r="H13" s="84">
        <f>F13+G13</f>
        <v>-17.96</v>
      </c>
      <c r="I13" s="89">
        <v>-15.36</v>
      </c>
      <c r="J13" s="89">
        <v>-0.06</v>
      </c>
      <c r="K13" s="84">
        <f>I13+J13</f>
        <v>-15.42</v>
      </c>
      <c r="L13" s="89">
        <v>-13.93</v>
      </c>
      <c r="M13" s="89">
        <v>-0.05</v>
      </c>
      <c r="N13" s="84">
        <f>L13+M13</f>
        <v>-13.98</v>
      </c>
      <c r="O13" s="89">
        <v>-12.66</v>
      </c>
      <c r="P13" s="89">
        <v>-0.03</v>
      </c>
      <c r="Q13" s="84">
        <f>O13+P13</f>
        <v>-12.69</v>
      </c>
      <c r="R13" s="89">
        <v>-11.87</v>
      </c>
      <c r="S13" s="89">
        <v>-0.03</v>
      </c>
      <c r="T13" s="84">
        <f>R13+S13</f>
        <v>-11.899999999999999</v>
      </c>
      <c r="U13" s="89">
        <v>-9.34</v>
      </c>
      <c r="V13" s="89">
        <v>-0.02</v>
      </c>
      <c r="W13" s="84">
        <f>U13+V13</f>
        <v>-9.36</v>
      </c>
      <c r="X13" s="109">
        <v>-6.49</v>
      </c>
      <c r="Y13" s="109">
        <v>-0.01</v>
      </c>
      <c r="Z13" s="84">
        <f>X13+Y13</f>
        <v>-6.5</v>
      </c>
      <c r="AA13" s="109">
        <v>-3.17</v>
      </c>
      <c r="AB13" s="109">
        <v>-0.01</v>
      </c>
      <c r="AC13" s="84">
        <f>AA13+AB13</f>
        <v>-3.1799999999999997</v>
      </c>
      <c r="AD13" s="109">
        <v>0</v>
      </c>
      <c r="AE13" s="109">
        <v>-0.01</v>
      </c>
      <c r="AF13" s="84">
        <f>AD13+AE13</f>
        <v>-0.01</v>
      </c>
      <c r="AG13" s="103"/>
      <c r="AH13" s="14"/>
      <c r="AI13" s="14"/>
    </row>
    <row r="14" spans="1:35" ht="20.100000000000001" customHeight="1">
      <c r="A14" s="595"/>
      <c r="B14" s="599"/>
      <c r="C14" s="603"/>
      <c r="D14" s="608"/>
      <c r="E14" s="99" t="s">
        <v>159</v>
      </c>
      <c r="F14" s="92">
        <v>-35.76</v>
      </c>
      <c r="G14" s="91">
        <v>-7.0000000000000007E-2</v>
      </c>
      <c r="H14" s="85">
        <f t="shared" si="0"/>
        <v>-35.83</v>
      </c>
      <c r="I14" s="91">
        <v>-30.7</v>
      </c>
      <c r="J14" s="91">
        <v>-0.06</v>
      </c>
      <c r="K14" s="85">
        <f t="shared" si="1"/>
        <v>-30.759999999999998</v>
      </c>
      <c r="L14" s="91">
        <v>-27.85</v>
      </c>
      <c r="M14" s="91">
        <v>-0.05</v>
      </c>
      <c r="N14" s="85">
        <f t="shared" si="2"/>
        <v>-27.900000000000002</v>
      </c>
      <c r="O14" s="91">
        <v>-25.32</v>
      </c>
      <c r="P14" s="91">
        <v>-0.03</v>
      </c>
      <c r="Q14" s="85">
        <f t="shared" si="3"/>
        <v>-25.35</v>
      </c>
      <c r="R14" s="91">
        <v>-23.74</v>
      </c>
      <c r="S14" s="91">
        <v>-0.03</v>
      </c>
      <c r="T14" s="85">
        <f t="shared" si="4"/>
        <v>-23.77</v>
      </c>
      <c r="U14" s="91">
        <v>-18.670000000000002</v>
      </c>
      <c r="V14" s="91">
        <v>-0.02</v>
      </c>
      <c r="W14" s="85">
        <f t="shared" si="5"/>
        <v>-18.690000000000001</v>
      </c>
      <c r="X14" s="110">
        <v>-12.98</v>
      </c>
      <c r="Y14" s="110">
        <v>-0.01</v>
      </c>
      <c r="Z14" s="85">
        <f t="shared" si="6"/>
        <v>-12.99</v>
      </c>
      <c r="AA14" s="110">
        <v>-6.33</v>
      </c>
      <c r="AB14" s="110">
        <v>-0.01</v>
      </c>
      <c r="AC14" s="85">
        <f t="shared" si="7"/>
        <v>-6.34</v>
      </c>
      <c r="AD14" s="110">
        <v>0</v>
      </c>
      <c r="AE14" s="110">
        <v>-0.01</v>
      </c>
      <c r="AF14" s="85">
        <f t="shared" si="8"/>
        <v>-0.01</v>
      </c>
      <c r="AG14" s="104"/>
      <c r="AH14" s="14"/>
      <c r="AI14" s="14"/>
    </row>
    <row r="15" spans="1:35" ht="20.100000000000001" customHeight="1" thickBot="1">
      <c r="A15" s="596"/>
      <c r="B15" s="600"/>
      <c r="C15" s="604"/>
      <c r="D15" s="609"/>
      <c r="E15" s="101" t="s">
        <v>160</v>
      </c>
      <c r="F15" s="96">
        <v>-17.89</v>
      </c>
      <c r="G15" s="95">
        <v>-7.0000000000000007E-2</v>
      </c>
      <c r="H15" s="87">
        <f t="shared" si="0"/>
        <v>-17.96</v>
      </c>
      <c r="I15" s="95">
        <v>-15.36</v>
      </c>
      <c r="J15" s="95">
        <v>-0.06</v>
      </c>
      <c r="K15" s="87">
        <f t="shared" si="1"/>
        <v>-15.42</v>
      </c>
      <c r="L15" s="95">
        <v>-13.93</v>
      </c>
      <c r="M15" s="95">
        <v>-0.05</v>
      </c>
      <c r="N15" s="87">
        <f t="shared" si="2"/>
        <v>-13.98</v>
      </c>
      <c r="O15" s="95">
        <v>-12.66</v>
      </c>
      <c r="P15" s="95">
        <v>-0.03</v>
      </c>
      <c r="Q15" s="87">
        <f t="shared" si="3"/>
        <v>-12.69</v>
      </c>
      <c r="R15" s="95">
        <v>-11.87</v>
      </c>
      <c r="S15" s="95">
        <v>-0.03</v>
      </c>
      <c r="T15" s="87">
        <f t="shared" si="4"/>
        <v>-11.899999999999999</v>
      </c>
      <c r="U15" s="95">
        <v>-9.34</v>
      </c>
      <c r="V15" s="95">
        <v>-0.02</v>
      </c>
      <c r="W15" s="87">
        <f t="shared" si="5"/>
        <v>-9.36</v>
      </c>
      <c r="X15" s="112">
        <v>-6.49</v>
      </c>
      <c r="Y15" s="112">
        <v>-0.01</v>
      </c>
      <c r="Z15" s="87">
        <f t="shared" si="6"/>
        <v>-6.5</v>
      </c>
      <c r="AA15" s="112">
        <v>-3.17</v>
      </c>
      <c r="AB15" s="112">
        <v>-0.01</v>
      </c>
      <c r="AC15" s="87">
        <f t="shared" si="7"/>
        <v>-3.1799999999999997</v>
      </c>
      <c r="AD15" s="112">
        <v>0</v>
      </c>
      <c r="AE15" s="112">
        <v>-0.01</v>
      </c>
      <c r="AF15" s="87">
        <f t="shared" si="8"/>
        <v>-0.01</v>
      </c>
      <c r="AG15" s="106"/>
      <c r="AH15" s="14"/>
      <c r="AI15" s="14"/>
    </row>
    <row r="16" spans="1:35" ht="20.100000000000001" customHeight="1" thickTop="1">
      <c r="A16" s="594" t="s">
        <v>10</v>
      </c>
      <c r="B16" s="586" t="s">
        <v>143</v>
      </c>
      <c r="C16" s="589" t="s">
        <v>1</v>
      </c>
      <c r="D16" s="590"/>
      <c r="E16" s="591"/>
      <c r="F16" s="88">
        <v>1.46</v>
      </c>
      <c r="G16" s="77">
        <v>0.02</v>
      </c>
      <c r="H16" s="79">
        <f>F16+G16</f>
        <v>1.48</v>
      </c>
      <c r="I16" s="77">
        <v>1.6</v>
      </c>
      <c r="J16" s="77">
        <v>0.02</v>
      </c>
      <c r="K16" s="79">
        <f>I16+J16</f>
        <v>1.62</v>
      </c>
      <c r="L16" s="77">
        <v>1.72</v>
      </c>
      <c r="M16" s="77">
        <v>0.03</v>
      </c>
      <c r="N16" s="79">
        <f>L16+M16</f>
        <v>1.75</v>
      </c>
      <c r="O16" s="77">
        <v>2.2799999999999998</v>
      </c>
      <c r="P16" s="77">
        <v>0.06</v>
      </c>
      <c r="Q16" s="79">
        <f>O16+P16</f>
        <v>2.34</v>
      </c>
      <c r="R16" s="77">
        <v>3.05</v>
      </c>
      <c r="S16" s="77">
        <v>0.08</v>
      </c>
      <c r="T16" s="79">
        <f>R16+S16</f>
        <v>3.13</v>
      </c>
      <c r="U16" s="77">
        <v>4.24</v>
      </c>
      <c r="V16" s="77">
        <v>0.08</v>
      </c>
      <c r="W16" s="79">
        <f>U16+V16</f>
        <v>4.32</v>
      </c>
      <c r="X16" s="108">
        <v>5.4</v>
      </c>
      <c r="Y16" s="108">
        <v>0.08</v>
      </c>
      <c r="Z16" s="79">
        <f>X16+Y16</f>
        <v>5.48</v>
      </c>
      <c r="AA16" s="108">
        <v>6.3</v>
      </c>
      <c r="AB16" s="108">
        <v>0.08</v>
      </c>
      <c r="AC16" s="79">
        <f>AA16+AB16</f>
        <v>6.38</v>
      </c>
      <c r="AD16" s="108">
        <v>7.1</v>
      </c>
      <c r="AE16" s="108">
        <v>0.08</v>
      </c>
      <c r="AF16" s="79">
        <f>AD16+AE16</f>
        <v>7.18</v>
      </c>
      <c r="AG16" s="102"/>
      <c r="AH16" s="14"/>
      <c r="AI16" s="14"/>
    </row>
    <row r="17" spans="1:35" ht="20.100000000000001" customHeight="1">
      <c r="A17" s="595"/>
      <c r="B17" s="587"/>
      <c r="C17" s="589" t="s">
        <v>2</v>
      </c>
      <c r="D17" s="590"/>
      <c r="E17" s="591"/>
      <c r="F17" s="88">
        <v>1.48</v>
      </c>
      <c r="G17" s="77">
        <v>0.02</v>
      </c>
      <c r="H17" s="79">
        <f t="shared" ref="H17:H18" si="9">F17+G17</f>
        <v>1.5</v>
      </c>
      <c r="I17" s="77">
        <v>1.63</v>
      </c>
      <c r="J17" s="77">
        <v>0.02</v>
      </c>
      <c r="K17" s="79">
        <f t="shared" ref="K17:K18" si="10">I17+J17</f>
        <v>1.65</v>
      </c>
      <c r="L17" s="77">
        <v>1.74</v>
      </c>
      <c r="M17" s="77">
        <v>0.03</v>
      </c>
      <c r="N17" s="79">
        <f t="shared" ref="N17:N18" si="11">L17+M17</f>
        <v>1.77</v>
      </c>
      <c r="O17" s="77">
        <v>2.31</v>
      </c>
      <c r="P17" s="77">
        <v>0.06</v>
      </c>
      <c r="Q17" s="79">
        <f t="shared" ref="Q17:Q18" si="12">O17+P17</f>
        <v>2.37</v>
      </c>
      <c r="R17" s="77">
        <v>3.09</v>
      </c>
      <c r="S17" s="77">
        <v>0.08</v>
      </c>
      <c r="T17" s="79">
        <f t="shared" ref="T17:T18" si="13">R17+S17</f>
        <v>3.17</v>
      </c>
      <c r="U17" s="77">
        <v>4.3</v>
      </c>
      <c r="V17" s="77">
        <v>0.08</v>
      </c>
      <c r="W17" s="79">
        <f t="shared" ref="W17:W18" si="14">U17+V17</f>
        <v>4.38</v>
      </c>
      <c r="X17" s="108">
        <v>5.49</v>
      </c>
      <c r="Y17" s="108">
        <v>0.08</v>
      </c>
      <c r="Z17" s="79">
        <f t="shared" ref="Z17:Z18" si="15">X17+Y17</f>
        <v>5.57</v>
      </c>
      <c r="AA17" s="108">
        <v>6.4</v>
      </c>
      <c r="AB17" s="108">
        <v>0.08</v>
      </c>
      <c r="AC17" s="79">
        <f t="shared" ref="AC17:AC18" si="16">AA17+AB17</f>
        <v>6.48</v>
      </c>
      <c r="AD17" s="108">
        <v>7.22</v>
      </c>
      <c r="AE17" s="108">
        <v>0.08</v>
      </c>
      <c r="AF17" s="79">
        <f t="shared" ref="AF17:AF18" si="17">AD17+AE17</f>
        <v>7.3</v>
      </c>
      <c r="AG17" s="102"/>
      <c r="AH17" s="14"/>
      <c r="AI17" s="14"/>
    </row>
    <row r="18" spans="1:35" ht="20.100000000000001" customHeight="1">
      <c r="A18" s="595"/>
      <c r="B18" s="588"/>
      <c r="C18" s="81" t="s">
        <v>145</v>
      </c>
      <c r="D18" s="592" t="s">
        <v>146</v>
      </c>
      <c r="E18" s="593"/>
      <c r="F18" s="88">
        <v>1.55</v>
      </c>
      <c r="G18" s="77">
        <v>0.02</v>
      </c>
      <c r="H18" s="79">
        <f t="shared" si="9"/>
        <v>1.57</v>
      </c>
      <c r="I18" s="77">
        <v>1.7</v>
      </c>
      <c r="J18" s="77">
        <v>0.02</v>
      </c>
      <c r="K18" s="79">
        <f t="shared" si="10"/>
        <v>1.72</v>
      </c>
      <c r="L18" s="77">
        <v>1.82</v>
      </c>
      <c r="M18" s="77">
        <v>0.03</v>
      </c>
      <c r="N18" s="79">
        <f t="shared" si="11"/>
        <v>1.85</v>
      </c>
      <c r="O18" s="113">
        <v>1.86</v>
      </c>
      <c r="P18" s="77">
        <v>0.06</v>
      </c>
      <c r="Q18" s="79">
        <f t="shared" si="12"/>
        <v>1.9200000000000002</v>
      </c>
      <c r="R18" s="113">
        <v>1.86</v>
      </c>
      <c r="S18" s="77">
        <v>0.08</v>
      </c>
      <c r="T18" s="79">
        <f t="shared" si="13"/>
        <v>1.9400000000000002</v>
      </c>
      <c r="U18" s="113">
        <v>1.86</v>
      </c>
      <c r="V18" s="77">
        <v>0.08</v>
      </c>
      <c r="W18" s="79">
        <f t="shared" si="14"/>
        <v>1.9400000000000002</v>
      </c>
      <c r="X18" s="118">
        <v>1.86</v>
      </c>
      <c r="Y18" s="108">
        <v>0.08</v>
      </c>
      <c r="Z18" s="79">
        <f t="shared" si="15"/>
        <v>1.9400000000000002</v>
      </c>
      <c r="AA18" s="118">
        <v>1.86</v>
      </c>
      <c r="AB18" s="108">
        <v>0.08</v>
      </c>
      <c r="AC18" s="79">
        <f t="shared" si="16"/>
        <v>1.9400000000000002</v>
      </c>
      <c r="AD18" s="118">
        <v>1.86</v>
      </c>
      <c r="AE18" s="108">
        <v>0.08</v>
      </c>
      <c r="AF18" s="79">
        <f t="shared" si="17"/>
        <v>1.9400000000000002</v>
      </c>
      <c r="AG18" s="102"/>
      <c r="AH18" s="14"/>
      <c r="AI18" s="14"/>
    </row>
    <row r="19" spans="1:35" ht="20.100000000000001" customHeight="1">
      <c r="A19" s="595"/>
      <c r="B19" s="598" t="s">
        <v>144</v>
      </c>
      <c r="C19" s="601" t="s">
        <v>156</v>
      </c>
      <c r="D19" s="605" t="s">
        <v>148</v>
      </c>
      <c r="E19" s="98" t="s">
        <v>147</v>
      </c>
      <c r="F19" s="90">
        <v>6.04</v>
      </c>
      <c r="G19" s="89">
        <v>0.02</v>
      </c>
      <c r="H19" s="84">
        <f>F19+G19</f>
        <v>6.06</v>
      </c>
      <c r="I19" s="89">
        <v>6.63</v>
      </c>
      <c r="J19" s="89">
        <v>0.02</v>
      </c>
      <c r="K19" s="84">
        <f>I19+J19</f>
        <v>6.6499999999999995</v>
      </c>
      <c r="L19" s="89">
        <v>7.1</v>
      </c>
      <c r="M19" s="89">
        <v>0.03</v>
      </c>
      <c r="N19" s="84">
        <f>L19+M19</f>
        <v>7.13</v>
      </c>
      <c r="O19" s="114">
        <v>7.26</v>
      </c>
      <c r="P19" s="89">
        <v>0.06</v>
      </c>
      <c r="Q19" s="84">
        <f>O19+P19</f>
        <v>7.3199999999999994</v>
      </c>
      <c r="R19" s="114">
        <v>7.26</v>
      </c>
      <c r="S19" s="89">
        <v>0.08</v>
      </c>
      <c r="T19" s="84">
        <f>R19+S19</f>
        <v>7.34</v>
      </c>
      <c r="U19" s="114">
        <v>7.26</v>
      </c>
      <c r="V19" s="89">
        <v>0.08</v>
      </c>
      <c r="W19" s="84">
        <f>U19+V19</f>
        <v>7.34</v>
      </c>
      <c r="X19" s="119">
        <v>7.26</v>
      </c>
      <c r="Y19" s="109">
        <v>0.08</v>
      </c>
      <c r="Z19" s="84">
        <f>X19+Y19</f>
        <v>7.34</v>
      </c>
      <c r="AA19" s="119">
        <v>7.26</v>
      </c>
      <c r="AB19" s="109">
        <v>0.08</v>
      </c>
      <c r="AC19" s="84">
        <f>AA19+AB19</f>
        <v>7.34</v>
      </c>
      <c r="AD19" s="119">
        <v>7.26</v>
      </c>
      <c r="AE19" s="109">
        <v>0.08</v>
      </c>
      <c r="AF19" s="84">
        <f>AD19+AE19</f>
        <v>7.34</v>
      </c>
      <c r="AG19" s="103"/>
      <c r="AH19" s="14"/>
      <c r="AI19" s="14"/>
    </row>
    <row r="20" spans="1:35" ht="20.100000000000001" customHeight="1">
      <c r="A20" s="595"/>
      <c r="B20" s="599"/>
      <c r="C20" s="602"/>
      <c r="D20" s="606"/>
      <c r="E20" s="99" t="s">
        <v>149</v>
      </c>
      <c r="F20" s="92">
        <v>12.07</v>
      </c>
      <c r="G20" s="91">
        <v>0.02</v>
      </c>
      <c r="H20" s="85">
        <f t="shared" ref="H20:H21" si="18">F20+G20</f>
        <v>12.09</v>
      </c>
      <c r="I20" s="91">
        <v>13.24</v>
      </c>
      <c r="J20" s="91">
        <v>0.02</v>
      </c>
      <c r="K20" s="85">
        <f t="shared" ref="K20:K21" si="19">I20+J20</f>
        <v>13.26</v>
      </c>
      <c r="L20" s="91">
        <v>14.19</v>
      </c>
      <c r="M20" s="91">
        <v>0.03</v>
      </c>
      <c r="N20" s="85">
        <f t="shared" ref="N20:N21" si="20">L20+M20</f>
        <v>14.219999999999999</v>
      </c>
      <c r="O20" s="115">
        <v>14.51</v>
      </c>
      <c r="P20" s="91">
        <v>0.06</v>
      </c>
      <c r="Q20" s="85">
        <f t="shared" ref="Q20:Q21" si="21">O20+P20</f>
        <v>14.57</v>
      </c>
      <c r="R20" s="115">
        <v>14.51</v>
      </c>
      <c r="S20" s="91">
        <v>0.08</v>
      </c>
      <c r="T20" s="85">
        <f t="shared" ref="T20:T21" si="22">R20+S20</f>
        <v>14.59</v>
      </c>
      <c r="U20" s="115">
        <v>14.51</v>
      </c>
      <c r="V20" s="91">
        <v>0.08</v>
      </c>
      <c r="W20" s="85">
        <f t="shared" ref="W20:W21" si="23">U20+V20</f>
        <v>14.59</v>
      </c>
      <c r="X20" s="120">
        <v>14.51</v>
      </c>
      <c r="Y20" s="110">
        <v>0.08</v>
      </c>
      <c r="Z20" s="85">
        <f t="shared" ref="Z20:Z21" si="24">X20+Y20</f>
        <v>14.59</v>
      </c>
      <c r="AA20" s="120">
        <v>14.51</v>
      </c>
      <c r="AB20" s="110">
        <v>0.08</v>
      </c>
      <c r="AC20" s="85">
        <f t="shared" ref="AC20:AC21" si="25">AA20+AB20</f>
        <v>14.59</v>
      </c>
      <c r="AD20" s="120">
        <v>14.51</v>
      </c>
      <c r="AE20" s="110">
        <v>0.08</v>
      </c>
      <c r="AF20" s="85">
        <f t="shared" ref="AF20:AF21" si="26">AD20+AE20</f>
        <v>14.59</v>
      </c>
      <c r="AG20" s="104"/>
      <c r="AH20" s="14"/>
      <c r="AI20" s="14"/>
    </row>
    <row r="21" spans="1:35" ht="20.100000000000001" customHeight="1">
      <c r="A21" s="595"/>
      <c r="B21" s="599"/>
      <c r="C21" s="602"/>
      <c r="D21" s="606"/>
      <c r="E21" s="99" t="s">
        <v>150</v>
      </c>
      <c r="F21" s="92">
        <v>24.16</v>
      </c>
      <c r="G21" s="91">
        <v>0.02</v>
      </c>
      <c r="H21" s="85">
        <f t="shared" si="18"/>
        <v>24.18</v>
      </c>
      <c r="I21" s="91">
        <v>26.49</v>
      </c>
      <c r="J21" s="91">
        <v>0.02</v>
      </c>
      <c r="K21" s="85">
        <f t="shared" si="19"/>
        <v>26.509999999999998</v>
      </c>
      <c r="L21" s="91">
        <v>28.39</v>
      </c>
      <c r="M21" s="91">
        <v>0.03</v>
      </c>
      <c r="N21" s="85">
        <f t="shared" si="20"/>
        <v>28.42</v>
      </c>
      <c r="O21" s="115">
        <v>29.03</v>
      </c>
      <c r="P21" s="91">
        <v>0.06</v>
      </c>
      <c r="Q21" s="85">
        <f t="shared" si="21"/>
        <v>29.09</v>
      </c>
      <c r="R21" s="115">
        <v>29.03</v>
      </c>
      <c r="S21" s="91">
        <v>0.08</v>
      </c>
      <c r="T21" s="85">
        <f t="shared" si="22"/>
        <v>29.11</v>
      </c>
      <c r="U21" s="115">
        <v>29.03</v>
      </c>
      <c r="V21" s="91">
        <v>0.08</v>
      </c>
      <c r="W21" s="85">
        <f t="shared" si="23"/>
        <v>29.11</v>
      </c>
      <c r="X21" s="120">
        <v>29.03</v>
      </c>
      <c r="Y21" s="110">
        <v>0.08</v>
      </c>
      <c r="Z21" s="85">
        <f t="shared" si="24"/>
        <v>29.11</v>
      </c>
      <c r="AA21" s="120">
        <v>29.03</v>
      </c>
      <c r="AB21" s="110">
        <v>0.08</v>
      </c>
      <c r="AC21" s="85">
        <f t="shared" si="25"/>
        <v>29.11</v>
      </c>
      <c r="AD21" s="120">
        <v>29.03</v>
      </c>
      <c r="AE21" s="110">
        <v>0.08</v>
      </c>
      <c r="AF21" s="85">
        <f t="shared" si="26"/>
        <v>29.11</v>
      </c>
      <c r="AG21" s="104"/>
      <c r="AH21" s="14"/>
      <c r="AI21" s="14"/>
    </row>
    <row r="22" spans="1:35" ht="20.100000000000001" customHeight="1">
      <c r="A22" s="595"/>
      <c r="B22" s="599"/>
      <c r="C22" s="602"/>
      <c r="D22" s="606"/>
      <c r="E22" s="99" t="s">
        <v>151</v>
      </c>
      <c r="F22" s="92">
        <v>36.24</v>
      </c>
      <c r="G22" s="91">
        <v>0.02</v>
      </c>
      <c r="H22" s="85">
        <f>F22+G22</f>
        <v>36.260000000000005</v>
      </c>
      <c r="I22" s="91">
        <v>39.74</v>
      </c>
      <c r="J22" s="91">
        <v>0.02</v>
      </c>
      <c r="K22" s="85">
        <f>I22+J22</f>
        <v>39.760000000000005</v>
      </c>
      <c r="L22" s="91">
        <v>42.6</v>
      </c>
      <c r="M22" s="91">
        <v>0.03</v>
      </c>
      <c r="N22" s="85">
        <f>L22+M22</f>
        <v>42.63</v>
      </c>
      <c r="O22" s="115">
        <v>43.55</v>
      </c>
      <c r="P22" s="91">
        <v>0.06</v>
      </c>
      <c r="Q22" s="85">
        <f>O22+P22</f>
        <v>43.61</v>
      </c>
      <c r="R22" s="115">
        <v>43.55</v>
      </c>
      <c r="S22" s="91">
        <v>0.08</v>
      </c>
      <c r="T22" s="85">
        <f>R22+S22</f>
        <v>43.629999999999995</v>
      </c>
      <c r="U22" s="115">
        <v>43.55</v>
      </c>
      <c r="V22" s="91">
        <v>0.08</v>
      </c>
      <c r="W22" s="85">
        <f>U22+V22</f>
        <v>43.629999999999995</v>
      </c>
      <c r="X22" s="120">
        <v>43.55</v>
      </c>
      <c r="Y22" s="110">
        <v>0.08</v>
      </c>
      <c r="Z22" s="85">
        <f>X22+Y22</f>
        <v>43.629999999999995</v>
      </c>
      <c r="AA22" s="120">
        <v>43.55</v>
      </c>
      <c r="AB22" s="110">
        <v>0.08</v>
      </c>
      <c r="AC22" s="85">
        <f>AA22+AB22</f>
        <v>43.629999999999995</v>
      </c>
      <c r="AD22" s="120">
        <v>43.55</v>
      </c>
      <c r="AE22" s="110">
        <v>0.08</v>
      </c>
      <c r="AF22" s="85">
        <f>AD22+AE22</f>
        <v>43.629999999999995</v>
      </c>
      <c r="AG22" s="104"/>
      <c r="AH22" s="14"/>
      <c r="AI22" s="14"/>
    </row>
    <row r="23" spans="1:35" ht="20.100000000000001" customHeight="1">
      <c r="A23" s="595"/>
      <c r="B23" s="599"/>
      <c r="C23" s="602"/>
      <c r="D23" s="606"/>
      <c r="E23" s="99" t="s">
        <v>152</v>
      </c>
      <c r="F23" s="92">
        <v>60.4</v>
      </c>
      <c r="G23" s="91">
        <v>0.02</v>
      </c>
      <c r="H23" s="85">
        <f t="shared" ref="H23:H24" si="27">F23+G23</f>
        <v>60.42</v>
      </c>
      <c r="I23" s="91">
        <v>66.23</v>
      </c>
      <c r="J23" s="91">
        <v>0.02</v>
      </c>
      <c r="K23" s="85">
        <f t="shared" ref="K23:K24" si="28">I23+J23</f>
        <v>66.25</v>
      </c>
      <c r="L23" s="91">
        <v>70.989999999999995</v>
      </c>
      <c r="M23" s="91">
        <v>0.03</v>
      </c>
      <c r="N23" s="85">
        <f t="shared" ref="N23:N24" si="29">L23+M23</f>
        <v>71.02</v>
      </c>
      <c r="O23" s="115">
        <v>72.58</v>
      </c>
      <c r="P23" s="91">
        <v>0.06</v>
      </c>
      <c r="Q23" s="85">
        <f t="shared" ref="Q23:Q24" si="30">O23+P23</f>
        <v>72.64</v>
      </c>
      <c r="R23" s="115">
        <v>72.58</v>
      </c>
      <c r="S23" s="91">
        <v>0.08</v>
      </c>
      <c r="T23" s="85">
        <f t="shared" ref="T23:T24" si="31">R23+S23</f>
        <v>72.66</v>
      </c>
      <c r="U23" s="115">
        <v>72.58</v>
      </c>
      <c r="V23" s="91">
        <v>0.08</v>
      </c>
      <c r="W23" s="85">
        <f t="shared" ref="W23:W24" si="32">U23+V23</f>
        <v>72.66</v>
      </c>
      <c r="X23" s="120">
        <v>72.58</v>
      </c>
      <c r="Y23" s="110">
        <v>0.08</v>
      </c>
      <c r="Z23" s="85">
        <f t="shared" ref="Z23:Z24" si="33">X23+Y23</f>
        <v>72.66</v>
      </c>
      <c r="AA23" s="120">
        <v>72.58</v>
      </c>
      <c r="AB23" s="110">
        <v>0.08</v>
      </c>
      <c r="AC23" s="85">
        <f t="shared" ref="AC23:AC24" si="34">AA23+AB23</f>
        <v>72.66</v>
      </c>
      <c r="AD23" s="120">
        <v>72.58</v>
      </c>
      <c r="AE23" s="110">
        <v>0.08</v>
      </c>
      <c r="AF23" s="85">
        <f t="shared" ref="AF23:AF24" si="35">AD23+AE23</f>
        <v>72.66</v>
      </c>
      <c r="AG23" s="104"/>
      <c r="AH23" s="14"/>
      <c r="AI23" s="14"/>
    </row>
    <row r="24" spans="1:35" ht="20.100000000000001" customHeight="1">
      <c r="A24" s="595"/>
      <c r="B24" s="599"/>
      <c r="C24" s="602"/>
      <c r="D24" s="606"/>
      <c r="E24" s="100" t="s">
        <v>153</v>
      </c>
      <c r="F24" s="94">
        <v>60.4</v>
      </c>
      <c r="G24" s="93">
        <v>0.02</v>
      </c>
      <c r="H24" s="86">
        <f t="shared" si="27"/>
        <v>60.42</v>
      </c>
      <c r="I24" s="93">
        <v>66.23</v>
      </c>
      <c r="J24" s="93">
        <v>0.02</v>
      </c>
      <c r="K24" s="86">
        <f t="shared" si="28"/>
        <v>66.25</v>
      </c>
      <c r="L24" s="93">
        <v>70.989999999999995</v>
      </c>
      <c r="M24" s="93">
        <v>0.03</v>
      </c>
      <c r="N24" s="86">
        <f t="shared" si="29"/>
        <v>71.02</v>
      </c>
      <c r="O24" s="116">
        <v>72.58</v>
      </c>
      <c r="P24" s="93">
        <v>0.06</v>
      </c>
      <c r="Q24" s="86">
        <f t="shared" si="30"/>
        <v>72.64</v>
      </c>
      <c r="R24" s="116">
        <v>72.58</v>
      </c>
      <c r="S24" s="93">
        <v>0.08</v>
      </c>
      <c r="T24" s="86">
        <f t="shared" si="31"/>
        <v>72.66</v>
      </c>
      <c r="U24" s="116">
        <v>72.58</v>
      </c>
      <c r="V24" s="93">
        <v>0.08</v>
      </c>
      <c r="W24" s="86">
        <f t="shared" si="32"/>
        <v>72.66</v>
      </c>
      <c r="X24" s="121">
        <v>72.58</v>
      </c>
      <c r="Y24" s="111">
        <v>0.08</v>
      </c>
      <c r="Z24" s="86">
        <f t="shared" si="33"/>
        <v>72.66</v>
      </c>
      <c r="AA24" s="121">
        <v>72.58</v>
      </c>
      <c r="AB24" s="111">
        <v>0.08</v>
      </c>
      <c r="AC24" s="86">
        <f t="shared" si="34"/>
        <v>72.66</v>
      </c>
      <c r="AD24" s="121">
        <v>72.58</v>
      </c>
      <c r="AE24" s="111">
        <v>0.08</v>
      </c>
      <c r="AF24" s="86">
        <f t="shared" si="35"/>
        <v>72.66</v>
      </c>
      <c r="AG24" s="105"/>
      <c r="AH24" s="14"/>
      <c r="AI24" s="14"/>
    </row>
    <row r="25" spans="1:35" ht="20.100000000000001" customHeight="1">
      <c r="A25" s="595"/>
      <c r="B25" s="599"/>
      <c r="C25" s="603"/>
      <c r="D25" s="607" t="s">
        <v>157</v>
      </c>
      <c r="E25" s="98" t="s">
        <v>158</v>
      </c>
      <c r="F25" s="90">
        <v>18.05</v>
      </c>
      <c r="G25" s="89">
        <v>0.02</v>
      </c>
      <c r="H25" s="84">
        <f>F25+G25</f>
        <v>18.07</v>
      </c>
      <c r="I25" s="89">
        <v>19.79</v>
      </c>
      <c r="J25" s="89">
        <v>0.02</v>
      </c>
      <c r="K25" s="84">
        <f>I25+J25</f>
        <v>19.809999999999999</v>
      </c>
      <c r="L25" s="89">
        <v>21.21</v>
      </c>
      <c r="M25" s="89">
        <v>0.03</v>
      </c>
      <c r="N25" s="84">
        <f>L25+M25</f>
        <v>21.240000000000002</v>
      </c>
      <c r="O25" s="114">
        <v>21.69</v>
      </c>
      <c r="P25" s="89">
        <v>0.06</v>
      </c>
      <c r="Q25" s="84">
        <f>O25+P25</f>
        <v>21.75</v>
      </c>
      <c r="R25" s="114">
        <v>21.69</v>
      </c>
      <c r="S25" s="89">
        <v>0.08</v>
      </c>
      <c r="T25" s="84">
        <f>R25+S25</f>
        <v>21.77</v>
      </c>
      <c r="U25" s="114">
        <v>21.69</v>
      </c>
      <c r="V25" s="89">
        <v>0.08</v>
      </c>
      <c r="W25" s="84">
        <f>U25+V25</f>
        <v>21.77</v>
      </c>
      <c r="X25" s="119">
        <v>21.69</v>
      </c>
      <c r="Y25" s="109">
        <v>0.08</v>
      </c>
      <c r="Z25" s="84">
        <f>X25+Y25</f>
        <v>21.77</v>
      </c>
      <c r="AA25" s="119">
        <v>21.69</v>
      </c>
      <c r="AB25" s="109">
        <v>0.08</v>
      </c>
      <c r="AC25" s="84">
        <f>AA25+AB25</f>
        <v>21.77</v>
      </c>
      <c r="AD25" s="119">
        <v>21.69</v>
      </c>
      <c r="AE25" s="109">
        <v>0.08</v>
      </c>
      <c r="AF25" s="84">
        <f>AD25+AE25</f>
        <v>21.77</v>
      </c>
      <c r="AG25" s="103"/>
      <c r="AH25" s="14"/>
      <c r="AI25" s="14"/>
    </row>
    <row r="26" spans="1:35" ht="20.100000000000001" customHeight="1">
      <c r="A26" s="595"/>
      <c r="B26" s="599"/>
      <c r="C26" s="603"/>
      <c r="D26" s="608"/>
      <c r="E26" s="99" t="s">
        <v>159</v>
      </c>
      <c r="F26" s="92">
        <v>36.08</v>
      </c>
      <c r="G26" s="91">
        <v>0.02</v>
      </c>
      <c r="H26" s="85">
        <f t="shared" ref="H26:H27" si="36">F26+G26</f>
        <v>36.1</v>
      </c>
      <c r="I26" s="91">
        <v>39.56</v>
      </c>
      <c r="J26" s="91">
        <v>0.02</v>
      </c>
      <c r="K26" s="85">
        <f t="shared" ref="K26:K27" si="37">I26+J26</f>
        <v>39.580000000000005</v>
      </c>
      <c r="L26" s="91">
        <v>42.41</v>
      </c>
      <c r="M26" s="91">
        <v>0.03</v>
      </c>
      <c r="N26" s="85">
        <f t="shared" ref="N26:N27" si="38">L26+M26</f>
        <v>42.44</v>
      </c>
      <c r="O26" s="115">
        <v>43.36</v>
      </c>
      <c r="P26" s="91">
        <v>0.06</v>
      </c>
      <c r="Q26" s="85">
        <f t="shared" ref="Q26:Q27" si="39">O26+P26</f>
        <v>43.42</v>
      </c>
      <c r="R26" s="115">
        <v>43.36</v>
      </c>
      <c r="S26" s="91">
        <v>0.08</v>
      </c>
      <c r="T26" s="85">
        <f t="shared" ref="T26:T27" si="40">R26+S26</f>
        <v>43.44</v>
      </c>
      <c r="U26" s="115">
        <v>43.36</v>
      </c>
      <c r="V26" s="91">
        <v>0.08</v>
      </c>
      <c r="W26" s="85">
        <f t="shared" ref="W26:W27" si="41">U26+V26</f>
        <v>43.44</v>
      </c>
      <c r="X26" s="120">
        <v>43.36</v>
      </c>
      <c r="Y26" s="110">
        <v>0.08</v>
      </c>
      <c r="Z26" s="85">
        <f t="shared" ref="Z26:Z27" si="42">X26+Y26</f>
        <v>43.44</v>
      </c>
      <c r="AA26" s="120">
        <v>43.36</v>
      </c>
      <c r="AB26" s="110">
        <v>0.08</v>
      </c>
      <c r="AC26" s="85">
        <f t="shared" ref="AC26:AC27" si="43">AA26+AB26</f>
        <v>43.44</v>
      </c>
      <c r="AD26" s="120">
        <v>43.36</v>
      </c>
      <c r="AE26" s="110">
        <v>0.08</v>
      </c>
      <c r="AF26" s="85">
        <f t="shared" ref="AF26:AF27" si="44">AD26+AE26</f>
        <v>43.44</v>
      </c>
      <c r="AG26" s="104"/>
      <c r="AH26" s="14"/>
      <c r="AI26" s="14"/>
    </row>
    <row r="27" spans="1:35" ht="20.100000000000001" customHeight="1" thickBot="1">
      <c r="A27" s="596"/>
      <c r="B27" s="600"/>
      <c r="C27" s="604"/>
      <c r="D27" s="609"/>
      <c r="E27" s="101" t="s">
        <v>160</v>
      </c>
      <c r="F27" s="96">
        <v>18.05</v>
      </c>
      <c r="G27" s="95">
        <v>0.02</v>
      </c>
      <c r="H27" s="87">
        <f t="shared" si="36"/>
        <v>18.07</v>
      </c>
      <c r="I27" s="95">
        <v>19.79</v>
      </c>
      <c r="J27" s="95">
        <v>0.02</v>
      </c>
      <c r="K27" s="87">
        <f t="shared" si="37"/>
        <v>19.809999999999999</v>
      </c>
      <c r="L27" s="95">
        <v>21.21</v>
      </c>
      <c r="M27" s="95">
        <v>0.03</v>
      </c>
      <c r="N27" s="87">
        <f t="shared" si="38"/>
        <v>21.240000000000002</v>
      </c>
      <c r="O27" s="117">
        <v>21.69</v>
      </c>
      <c r="P27" s="95">
        <v>0.06</v>
      </c>
      <c r="Q27" s="87">
        <f t="shared" si="39"/>
        <v>21.75</v>
      </c>
      <c r="R27" s="117">
        <v>21.69</v>
      </c>
      <c r="S27" s="95">
        <v>0.08</v>
      </c>
      <c r="T27" s="87">
        <f t="shared" si="40"/>
        <v>21.77</v>
      </c>
      <c r="U27" s="117">
        <v>21.69</v>
      </c>
      <c r="V27" s="95">
        <v>0.08</v>
      </c>
      <c r="W27" s="87">
        <f t="shared" si="41"/>
        <v>21.77</v>
      </c>
      <c r="X27" s="122">
        <v>21.69</v>
      </c>
      <c r="Y27" s="112">
        <v>0.08</v>
      </c>
      <c r="Z27" s="87">
        <f t="shared" si="42"/>
        <v>21.77</v>
      </c>
      <c r="AA27" s="122">
        <v>21.69</v>
      </c>
      <c r="AB27" s="112">
        <v>0.08</v>
      </c>
      <c r="AC27" s="87">
        <f t="shared" si="43"/>
        <v>21.77</v>
      </c>
      <c r="AD27" s="122">
        <v>21.69</v>
      </c>
      <c r="AE27" s="112">
        <v>0.08</v>
      </c>
      <c r="AF27" s="87">
        <f t="shared" si="44"/>
        <v>21.77</v>
      </c>
      <c r="AG27" s="106"/>
      <c r="AH27" s="14"/>
      <c r="AI27" s="14"/>
    </row>
    <row r="28" spans="1:35" ht="20.100000000000001" customHeight="1" thickTop="1">
      <c r="A28" s="611" t="s">
        <v>161</v>
      </c>
      <c r="B28" s="614" t="s">
        <v>143</v>
      </c>
      <c r="C28" s="617" t="s">
        <v>1</v>
      </c>
      <c r="D28" s="618"/>
      <c r="E28" s="619"/>
      <c r="F28" s="123"/>
      <c r="G28" s="124"/>
      <c r="H28" s="240">
        <f>H16-H4</f>
        <v>3</v>
      </c>
      <c r="I28" s="123"/>
      <c r="J28" s="124"/>
      <c r="K28" s="240">
        <f>K16-K4</f>
        <v>2.92</v>
      </c>
      <c r="L28" s="123"/>
      <c r="M28" s="124"/>
      <c r="N28" s="240">
        <f>N16-N4</f>
        <v>2.9299999999999997</v>
      </c>
      <c r="O28" s="123"/>
      <c r="P28" s="124"/>
      <c r="Q28" s="240">
        <f>Q16-Q4</f>
        <v>3.3899999999999997</v>
      </c>
      <c r="R28" s="123"/>
      <c r="S28" s="124"/>
      <c r="T28" s="240">
        <f>T16-T4</f>
        <v>4.12</v>
      </c>
      <c r="U28" s="123"/>
      <c r="V28" s="124"/>
      <c r="W28" s="240">
        <f>W16-W4</f>
        <v>5.1000000000000005</v>
      </c>
      <c r="X28" s="123"/>
      <c r="Y28" s="124"/>
      <c r="Z28" s="240">
        <f>Z16-Z4</f>
        <v>6.0100000000000007</v>
      </c>
      <c r="AA28" s="123"/>
      <c r="AB28" s="124"/>
      <c r="AC28" s="240">
        <f>AC16-AC4</f>
        <v>6.65</v>
      </c>
      <c r="AD28" s="123"/>
      <c r="AE28" s="124"/>
      <c r="AF28" s="240">
        <f>AF16-AF4</f>
        <v>7.1899999999999995</v>
      </c>
      <c r="AG28" s="102"/>
      <c r="AH28" s="14"/>
      <c r="AI28" s="14"/>
    </row>
    <row r="29" spans="1:35" ht="20.100000000000001" customHeight="1">
      <c r="A29" s="612"/>
      <c r="B29" s="615"/>
      <c r="C29" s="617" t="s">
        <v>2</v>
      </c>
      <c r="D29" s="618"/>
      <c r="E29" s="619"/>
      <c r="F29" s="123"/>
      <c r="G29" s="124"/>
      <c r="H29" s="240">
        <f t="shared" ref="H29:H39" si="45">H17-H5</f>
        <v>3.04</v>
      </c>
      <c r="I29" s="123"/>
      <c r="J29" s="124"/>
      <c r="K29" s="240">
        <f t="shared" ref="K29:K39" si="46">K17-K5</f>
        <v>2.9699999999999998</v>
      </c>
      <c r="L29" s="123"/>
      <c r="M29" s="124"/>
      <c r="N29" s="240">
        <f t="shared" ref="N29:N39" si="47">N17-N5</f>
        <v>2.96</v>
      </c>
      <c r="O29" s="123"/>
      <c r="P29" s="124"/>
      <c r="Q29" s="240">
        <f t="shared" ref="Q29:Q39" si="48">Q17-Q5</f>
        <v>3.4400000000000004</v>
      </c>
      <c r="R29" s="123"/>
      <c r="S29" s="124"/>
      <c r="T29" s="240">
        <f t="shared" ref="T29:T39" si="49">T17-T5</f>
        <v>4.18</v>
      </c>
      <c r="U29" s="123"/>
      <c r="V29" s="124"/>
      <c r="W29" s="240">
        <f t="shared" ref="W29:W39" si="50">W17-W5</f>
        <v>5.17</v>
      </c>
      <c r="X29" s="123"/>
      <c r="Y29" s="124"/>
      <c r="Z29" s="240">
        <f t="shared" ref="Z29:Z39" si="51">Z17-Z5</f>
        <v>6.11</v>
      </c>
      <c r="AA29" s="123"/>
      <c r="AB29" s="124"/>
      <c r="AC29" s="240">
        <f t="shared" ref="AC29:AC39" si="52">AC17-AC5</f>
        <v>6.75</v>
      </c>
      <c r="AD29" s="123"/>
      <c r="AE29" s="124"/>
      <c r="AF29" s="240">
        <f t="shared" ref="AF29:AF39" si="53">AF17-AF5</f>
        <v>7.31</v>
      </c>
      <c r="AG29" s="102"/>
      <c r="AH29" s="14"/>
      <c r="AI29" s="14"/>
    </row>
    <row r="30" spans="1:35" ht="20.100000000000001" customHeight="1">
      <c r="A30" s="612"/>
      <c r="B30" s="616"/>
      <c r="C30" s="245" t="s">
        <v>145</v>
      </c>
      <c r="D30" s="620" t="s">
        <v>146</v>
      </c>
      <c r="E30" s="621"/>
      <c r="F30" s="123"/>
      <c r="G30" s="124"/>
      <c r="H30" s="240">
        <f t="shared" si="45"/>
        <v>3.18</v>
      </c>
      <c r="I30" s="123"/>
      <c r="J30" s="124"/>
      <c r="K30" s="240">
        <f t="shared" si="46"/>
        <v>3.1</v>
      </c>
      <c r="L30" s="123"/>
      <c r="M30" s="124"/>
      <c r="N30" s="240">
        <f t="shared" si="47"/>
        <v>3.1</v>
      </c>
      <c r="O30" s="123"/>
      <c r="P30" s="124"/>
      <c r="Q30" s="240">
        <f t="shared" si="48"/>
        <v>3.04</v>
      </c>
      <c r="R30" s="123"/>
      <c r="S30" s="124"/>
      <c r="T30" s="240">
        <f t="shared" si="49"/>
        <v>2.99</v>
      </c>
      <c r="U30" s="123"/>
      <c r="V30" s="124"/>
      <c r="W30" s="240">
        <f t="shared" si="50"/>
        <v>2.7600000000000002</v>
      </c>
      <c r="X30" s="123"/>
      <c r="Y30" s="124"/>
      <c r="Z30" s="240">
        <f t="shared" si="51"/>
        <v>2.5100000000000002</v>
      </c>
      <c r="AA30" s="123"/>
      <c r="AB30" s="124"/>
      <c r="AC30" s="240">
        <f t="shared" si="52"/>
        <v>2.2200000000000002</v>
      </c>
      <c r="AD30" s="123"/>
      <c r="AE30" s="124"/>
      <c r="AF30" s="240">
        <f t="shared" si="53"/>
        <v>1.9500000000000002</v>
      </c>
      <c r="AG30" s="102"/>
      <c r="AH30" s="14"/>
      <c r="AI30" s="14"/>
    </row>
    <row r="31" spans="1:35" ht="20.100000000000001" customHeight="1">
      <c r="A31" s="612"/>
      <c r="B31" s="622" t="s">
        <v>144</v>
      </c>
      <c r="C31" s="625" t="s">
        <v>156</v>
      </c>
      <c r="D31" s="629" t="s">
        <v>148</v>
      </c>
      <c r="E31" s="246" t="s">
        <v>147</v>
      </c>
      <c r="F31" s="125"/>
      <c r="G31" s="126"/>
      <c r="H31" s="241">
        <f t="shared" si="45"/>
        <v>12.120000000000001</v>
      </c>
      <c r="I31" s="125"/>
      <c r="J31" s="126"/>
      <c r="K31" s="241">
        <f t="shared" si="46"/>
        <v>11.849999999999998</v>
      </c>
      <c r="L31" s="125"/>
      <c r="M31" s="126"/>
      <c r="N31" s="241">
        <f t="shared" si="47"/>
        <v>11.84</v>
      </c>
      <c r="O31" s="125"/>
      <c r="P31" s="126"/>
      <c r="Q31" s="241">
        <f t="shared" si="48"/>
        <v>11.59</v>
      </c>
      <c r="R31" s="125"/>
      <c r="S31" s="126"/>
      <c r="T31" s="241">
        <f t="shared" si="49"/>
        <v>11.35</v>
      </c>
      <c r="U31" s="125"/>
      <c r="V31" s="126"/>
      <c r="W31" s="241">
        <f t="shared" si="50"/>
        <v>10.49</v>
      </c>
      <c r="X31" s="125"/>
      <c r="Y31" s="126"/>
      <c r="Z31" s="241">
        <f t="shared" si="51"/>
        <v>9.52</v>
      </c>
      <c r="AA31" s="125"/>
      <c r="AB31" s="126"/>
      <c r="AC31" s="241">
        <f t="shared" si="52"/>
        <v>8.41</v>
      </c>
      <c r="AD31" s="125"/>
      <c r="AE31" s="126"/>
      <c r="AF31" s="241">
        <f t="shared" si="53"/>
        <v>7.35</v>
      </c>
      <c r="AG31" s="103"/>
      <c r="AH31" s="14"/>
      <c r="AI31" s="14"/>
    </row>
    <row r="32" spans="1:35" ht="20.100000000000001" customHeight="1">
      <c r="A32" s="612"/>
      <c r="B32" s="623"/>
      <c r="C32" s="626"/>
      <c r="D32" s="630"/>
      <c r="E32" s="247" t="s">
        <v>149</v>
      </c>
      <c r="F32" s="127"/>
      <c r="G32" s="128"/>
      <c r="H32" s="242">
        <f t="shared" si="45"/>
        <v>24.130000000000003</v>
      </c>
      <c r="I32" s="127"/>
      <c r="J32" s="128"/>
      <c r="K32" s="242">
        <f t="shared" si="46"/>
        <v>23.59</v>
      </c>
      <c r="L32" s="127"/>
      <c r="M32" s="128"/>
      <c r="N32" s="242">
        <f t="shared" si="47"/>
        <v>23.59</v>
      </c>
      <c r="O32" s="127"/>
      <c r="P32" s="128"/>
      <c r="Q32" s="242">
        <f t="shared" si="48"/>
        <v>23.07</v>
      </c>
      <c r="R32" s="127"/>
      <c r="S32" s="128"/>
      <c r="T32" s="242">
        <f t="shared" si="49"/>
        <v>22.560000000000002</v>
      </c>
      <c r="U32" s="127"/>
      <c r="V32" s="128"/>
      <c r="W32" s="242">
        <f t="shared" si="50"/>
        <v>20.86</v>
      </c>
      <c r="X32" s="127"/>
      <c r="Y32" s="128"/>
      <c r="Z32" s="242">
        <f t="shared" si="51"/>
        <v>18.939999999999998</v>
      </c>
      <c r="AA32" s="127"/>
      <c r="AB32" s="128"/>
      <c r="AC32" s="242">
        <f t="shared" si="52"/>
        <v>16.72</v>
      </c>
      <c r="AD32" s="127"/>
      <c r="AE32" s="128"/>
      <c r="AF32" s="242">
        <f t="shared" si="53"/>
        <v>14.6</v>
      </c>
      <c r="AG32" s="104"/>
      <c r="AH32" s="14"/>
      <c r="AI32" s="14"/>
    </row>
    <row r="33" spans="1:35" ht="20.100000000000001" customHeight="1">
      <c r="A33" s="612"/>
      <c r="B33" s="623"/>
      <c r="C33" s="626"/>
      <c r="D33" s="630"/>
      <c r="E33" s="247" t="s">
        <v>150</v>
      </c>
      <c r="F33" s="127"/>
      <c r="G33" s="128"/>
      <c r="H33" s="242">
        <f t="shared" si="45"/>
        <v>48.19</v>
      </c>
      <c r="I33" s="127"/>
      <c r="J33" s="128"/>
      <c r="K33" s="242">
        <f t="shared" si="46"/>
        <v>47.12</v>
      </c>
      <c r="L33" s="127"/>
      <c r="M33" s="128"/>
      <c r="N33" s="242">
        <f t="shared" si="47"/>
        <v>47.120000000000005</v>
      </c>
      <c r="O33" s="127"/>
      <c r="P33" s="128"/>
      <c r="Q33" s="242">
        <f t="shared" si="48"/>
        <v>46.07</v>
      </c>
      <c r="R33" s="127"/>
      <c r="S33" s="128"/>
      <c r="T33" s="242">
        <f t="shared" si="49"/>
        <v>45.03</v>
      </c>
      <c r="U33" s="127"/>
      <c r="V33" s="128"/>
      <c r="W33" s="242">
        <f t="shared" si="50"/>
        <v>41.629999999999995</v>
      </c>
      <c r="X33" s="127"/>
      <c r="Y33" s="128"/>
      <c r="Z33" s="242">
        <f t="shared" si="51"/>
        <v>37.81</v>
      </c>
      <c r="AA33" s="127"/>
      <c r="AB33" s="128"/>
      <c r="AC33" s="242">
        <f t="shared" si="52"/>
        <v>33.36</v>
      </c>
      <c r="AD33" s="127"/>
      <c r="AE33" s="128"/>
      <c r="AF33" s="242">
        <f t="shared" si="53"/>
        <v>29.12</v>
      </c>
      <c r="AG33" s="104"/>
      <c r="AH33" s="14"/>
      <c r="AI33" s="14"/>
    </row>
    <row r="34" spans="1:35" ht="20.100000000000001" customHeight="1">
      <c r="A34" s="612"/>
      <c r="B34" s="623"/>
      <c r="C34" s="626"/>
      <c r="D34" s="630"/>
      <c r="E34" s="247" t="s">
        <v>151</v>
      </c>
      <c r="F34" s="127"/>
      <c r="G34" s="128"/>
      <c r="H34" s="242">
        <f t="shared" si="45"/>
        <v>72.25</v>
      </c>
      <c r="I34" s="127"/>
      <c r="J34" s="128"/>
      <c r="K34" s="242">
        <f t="shared" si="46"/>
        <v>70.66</v>
      </c>
      <c r="L34" s="127"/>
      <c r="M34" s="128"/>
      <c r="N34" s="242">
        <f t="shared" si="47"/>
        <v>70.66</v>
      </c>
      <c r="O34" s="127"/>
      <c r="P34" s="128"/>
      <c r="Q34" s="242">
        <f t="shared" si="48"/>
        <v>69.069999999999993</v>
      </c>
      <c r="R34" s="127"/>
      <c r="S34" s="128"/>
      <c r="T34" s="242">
        <f t="shared" si="49"/>
        <v>67.5</v>
      </c>
      <c r="U34" s="127"/>
      <c r="V34" s="128"/>
      <c r="W34" s="242">
        <f t="shared" si="50"/>
        <v>62.41</v>
      </c>
      <c r="X34" s="127"/>
      <c r="Y34" s="128"/>
      <c r="Z34" s="242">
        <f t="shared" si="51"/>
        <v>56.669999999999995</v>
      </c>
      <c r="AA34" s="127"/>
      <c r="AB34" s="128"/>
      <c r="AC34" s="242">
        <f t="shared" si="52"/>
        <v>49.999999999999993</v>
      </c>
      <c r="AD34" s="127"/>
      <c r="AE34" s="128"/>
      <c r="AF34" s="242">
        <f t="shared" si="53"/>
        <v>43.639999999999993</v>
      </c>
      <c r="AG34" s="104"/>
      <c r="AH34" s="14"/>
      <c r="AI34" s="14"/>
    </row>
    <row r="35" spans="1:35" ht="20.100000000000001" customHeight="1">
      <c r="A35" s="612"/>
      <c r="B35" s="623"/>
      <c r="C35" s="626"/>
      <c r="D35" s="630"/>
      <c r="E35" s="247" t="s">
        <v>152</v>
      </c>
      <c r="F35" s="127"/>
      <c r="G35" s="128"/>
      <c r="H35" s="242">
        <f t="shared" si="45"/>
        <v>120.36</v>
      </c>
      <c r="I35" s="127"/>
      <c r="J35" s="128"/>
      <c r="K35" s="242">
        <f t="shared" si="46"/>
        <v>117.7</v>
      </c>
      <c r="L35" s="127"/>
      <c r="M35" s="128"/>
      <c r="N35" s="242">
        <f t="shared" si="47"/>
        <v>117.69</v>
      </c>
      <c r="O35" s="127"/>
      <c r="P35" s="128"/>
      <c r="Q35" s="242">
        <f t="shared" si="48"/>
        <v>115.05000000000001</v>
      </c>
      <c r="R35" s="127"/>
      <c r="S35" s="128"/>
      <c r="T35" s="242">
        <f t="shared" si="49"/>
        <v>112.43</v>
      </c>
      <c r="U35" s="127"/>
      <c r="V35" s="128"/>
      <c r="W35" s="242">
        <f t="shared" si="50"/>
        <v>103.94</v>
      </c>
      <c r="X35" s="127"/>
      <c r="Y35" s="128"/>
      <c r="Z35" s="242">
        <f t="shared" si="51"/>
        <v>94.39</v>
      </c>
      <c r="AA35" s="127"/>
      <c r="AB35" s="128"/>
      <c r="AC35" s="242">
        <f t="shared" si="52"/>
        <v>83.27</v>
      </c>
      <c r="AD35" s="127"/>
      <c r="AE35" s="128"/>
      <c r="AF35" s="242">
        <f t="shared" si="53"/>
        <v>72.67</v>
      </c>
      <c r="AG35" s="104"/>
      <c r="AH35" s="14"/>
      <c r="AI35" s="14"/>
    </row>
    <row r="36" spans="1:35" ht="20.100000000000001" customHeight="1">
      <c r="A36" s="612"/>
      <c r="B36" s="623"/>
      <c r="C36" s="626"/>
      <c r="D36" s="630"/>
      <c r="E36" s="248" t="s">
        <v>153</v>
      </c>
      <c r="F36" s="129"/>
      <c r="G36" s="130"/>
      <c r="H36" s="243">
        <f t="shared" si="45"/>
        <v>120.36</v>
      </c>
      <c r="I36" s="129"/>
      <c r="J36" s="130"/>
      <c r="K36" s="243">
        <f t="shared" si="46"/>
        <v>117.7</v>
      </c>
      <c r="L36" s="129"/>
      <c r="M36" s="130"/>
      <c r="N36" s="243">
        <f t="shared" si="47"/>
        <v>117.69</v>
      </c>
      <c r="O36" s="129"/>
      <c r="P36" s="130"/>
      <c r="Q36" s="243">
        <f t="shared" si="48"/>
        <v>115.05000000000001</v>
      </c>
      <c r="R36" s="129"/>
      <c r="S36" s="130"/>
      <c r="T36" s="243">
        <f t="shared" si="49"/>
        <v>112.43</v>
      </c>
      <c r="U36" s="129"/>
      <c r="V36" s="130"/>
      <c r="W36" s="243">
        <f t="shared" si="50"/>
        <v>103.94</v>
      </c>
      <c r="X36" s="129"/>
      <c r="Y36" s="130"/>
      <c r="Z36" s="243">
        <f t="shared" si="51"/>
        <v>94.39</v>
      </c>
      <c r="AA36" s="129"/>
      <c r="AB36" s="130"/>
      <c r="AC36" s="243">
        <f t="shared" si="52"/>
        <v>83.27</v>
      </c>
      <c r="AD36" s="129"/>
      <c r="AE36" s="130"/>
      <c r="AF36" s="243">
        <f t="shared" si="53"/>
        <v>72.67</v>
      </c>
      <c r="AG36" s="105"/>
      <c r="AH36" s="14"/>
      <c r="AI36" s="14"/>
    </row>
    <row r="37" spans="1:35" ht="20.100000000000001" customHeight="1">
      <c r="A37" s="612"/>
      <c r="B37" s="623"/>
      <c r="C37" s="627"/>
      <c r="D37" s="631" t="s">
        <v>157</v>
      </c>
      <c r="E37" s="246" t="s">
        <v>158</v>
      </c>
      <c r="F37" s="125"/>
      <c r="G37" s="126"/>
      <c r="H37" s="241">
        <f t="shared" si="45"/>
        <v>36.03</v>
      </c>
      <c r="I37" s="125"/>
      <c r="J37" s="126"/>
      <c r="K37" s="241">
        <f t="shared" si="46"/>
        <v>35.229999999999997</v>
      </c>
      <c r="L37" s="125"/>
      <c r="M37" s="126"/>
      <c r="N37" s="241">
        <f t="shared" si="47"/>
        <v>35.22</v>
      </c>
      <c r="O37" s="125"/>
      <c r="P37" s="126"/>
      <c r="Q37" s="241">
        <f t="shared" si="48"/>
        <v>34.44</v>
      </c>
      <c r="R37" s="125"/>
      <c r="S37" s="126"/>
      <c r="T37" s="241">
        <f t="shared" si="49"/>
        <v>33.67</v>
      </c>
      <c r="U37" s="125"/>
      <c r="V37" s="126"/>
      <c r="W37" s="241">
        <f t="shared" si="50"/>
        <v>31.13</v>
      </c>
      <c r="X37" s="125"/>
      <c r="Y37" s="126"/>
      <c r="Z37" s="241">
        <f t="shared" si="51"/>
        <v>28.27</v>
      </c>
      <c r="AA37" s="125"/>
      <c r="AB37" s="126"/>
      <c r="AC37" s="241">
        <f t="shared" si="52"/>
        <v>24.95</v>
      </c>
      <c r="AD37" s="125"/>
      <c r="AE37" s="126"/>
      <c r="AF37" s="241">
        <f t="shared" si="53"/>
        <v>21.78</v>
      </c>
      <c r="AG37" s="103"/>
      <c r="AH37" s="14"/>
      <c r="AI37" s="14"/>
    </row>
    <row r="38" spans="1:35" ht="20.100000000000001" customHeight="1">
      <c r="A38" s="612"/>
      <c r="B38" s="623"/>
      <c r="C38" s="627"/>
      <c r="D38" s="632"/>
      <c r="E38" s="247" t="s">
        <v>159</v>
      </c>
      <c r="F38" s="127"/>
      <c r="G38" s="128"/>
      <c r="H38" s="242">
        <f t="shared" si="45"/>
        <v>71.930000000000007</v>
      </c>
      <c r="I38" s="127"/>
      <c r="J38" s="128"/>
      <c r="K38" s="242">
        <f t="shared" si="46"/>
        <v>70.34</v>
      </c>
      <c r="L38" s="127"/>
      <c r="M38" s="128"/>
      <c r="N38" s="242">
        <f t="shared" si="47"/>
        <v>70.34</v>
      </c>
      <c r="O38" s="127"/>
      <c r="P38" s="128"/>
      <c r="Q38" s="242">
        <f t="shared" si="48"/>
        <v>68.77000000000001</v>
      </c>
      <c r="R38" s="127"/>
      <c r="S38" s="128"/>
      <c r="T38" s="242">
        <f t="shared" si="49"/>
        <v>67.209999999999994</v>
      </c>
      <c r="U38" s="127"/>
      <c r="V38" s="128"/>
      <c r="W38" s="242">
        <f t="shared" si="50"/>
        <v>62.129999999999995</v>
      </c>
      <c r="X38" s="127"/>
      <c r="Y38" s="128"/>
      <c r="Z38" s="242">
        <f t="shared" si="51"/>
        <v>56.43</v>
      </c>
      <c r="AA38" s="127"/>
      <c r="AB38" s="128"/>
      <c r="AC38" s="242">
        <f t="shared" si="52"/>
        <v>49.78</v>
      </c>
      <c r="AD38" s="127"/>
      <c r="AE38" s="128"/>
      <c r="AF38" s="242">
        <f t="shared" si="53"/>
        <v>43.449999999999996</v>
      </c>
      <c r="AG38" s="104"/>
      <c r="AH38" s="14"/>
      <c r="AI38" s="14"/>
    </row>
    <row r="39" spans="1:35" ht="20.100000000000001" customHeight="1" thickBot="1">
      <c r="A39" s="613"/>
      <c r="B39" s="624"/>
      <c r="C39" s="628"/>
      <c r="D39" s="633"/>
      <c r="E39" s="249" t="s">
        <v>160</v>
      </c>
      <c r="F39" s="131"/>
      <c r="G39" s="132"/>
      <c r="H39" s="244">
        <f t="shared" si="45"/>
        <v>36.03</v>
      </c>
      <c r="I39" s="131"/>
      <c r="J39" s="132"/>
      <c r="K39" s="244">
        <f t="shared" si="46"/>
        <v>35.229999999999997</v>
      </c>
      <c r="L39" s="131"/>
      <c r="M39" s="132"/>
      <c r="N39" s="244">
        <f t="shared" si="47"/>
        <v>35.22</v>
      </c>
      <c r="O39" s="131"/>
      <c r="P39" s="132"/>
      <c r="Q39" s="244">
        <f t="shared" si="48"/>
        <v>34.44</v>
      </c>
      <c r="R39" s="131"/>
      <c r="S39" s="132"/>
      <c r="T39" s="244">
        <f t="shared" si="49"/>
        <v>33.67</v>
      </c>
      <c r="U39" s="131"/>
      <c r="V39" s="132"/>
      <c r="W39" s="244">
        <f t="shared" si="50"/>
        <v>31.13</v>
      </c>
      <c r="X39" s="131"/>
      <c r="Y39" s="132"/>
      <c r="Z39" s="244">
        <f t="shared" si="51"/>
        <v>28.27</v>
      </c>
      <c r="AA39" s="131"/>
      <c r="AB39" s="132"/>
      <c r="AC39" s="244">
        <f t="shared" si="52"/>
        <v>24.95</v>
      </c>
      <c r="AD39" s="131"/>
      <c r="AE39" s="132"/>
      <c r="AF39" s="244">
        <f t="shared" si="53"/>
        <v>21.78</v>
      </c>
      <c r="AG39" s="107"/>
      <c r="AH39" s="14"/>
      <c r="AI39" s="14"/>
    </row>
    <row r="40" spans="1:35" ht="20.100000000000001" customHeight="1">
      <c r="A40" s="34" t="s">
        <v>162</v>
      </c>
      <c r="B40" s="34"/>
      <c r="C40" s="44"/>
      <c r="D40" s="44"/>
      <c r="E40" s="44"/>
      <c r="F40" s="44"/>
      <c r="G40" s="44"/>
      <c r="H40" s="44"/>
      <c r="I40" s="44"/>
      <c r="J40" s="44"/>
      <c r="K40" s="44"/>
      <c r="L40" s="44"/>
      <c r="M40" s="44"/>
      <c r="N40" s="44"/>
      <c r="O40" s="44"/>
      <c r="P40" s="44"/>
      <c r="Q40" s="44"/>
      <c r="R40" s="44"/>
      <c r="S40" s="44"/>
      <c r="T40" s="44"/>
      <c r="U40" s="44"/>
      <c r="V40" s="44"/>
      <c r="W40" s="44"/>
      <c r="X40" s="14"/>
      <c r="Y40" s="14"/>
      <c r="Z40" s="14"/>
      <c r="AA40" s="14"/>
      <c r="AB40" s="14"/>
      <c r="AC40" s="14"/>
      <c r="AD40" s="14"/>
      <c r="AE40" s="14"/>
      <c r="AF40" s="14"/>
      <c r="AG40" s="44"/>
      <c r="AH40" s="14"/>
      <c r="AI40" s="14"/>
    </row>
    <row r="41" spans="1:35" ht="20.100000000000001" customHeight="1">
      <c r="A41" s="34" t="s">
        <v>128</v>
      </c>
      <c r="B41" s="34"/>
    </row>
  </sheetData>
  <sheetProtection algorithmName="SHA-512" hashValue="KBMzq3xnHzF/NXku2Rzdd4KJcKAkyNfX649vyCF6E9QxRO2HHcJBu2IA61JtyZu2+w8QPdItMQnQMM149kljrA==" saltValue="L7h8Gu2Oub6s4wT6hyfHBA==" spinCount="100000" sheet="1" objects="1" scenarios="1"/>
  <mergeCells count="40">
    <mergeCell ref="A28:A39"/>
    <mergeCell ref="B28:B30"/>
    <mergeCell ref="C28:E28"/>
    <mergeCell ref="C29:E29"/>
    <mergeCell ref="D30:E30"/>
    <mergeCell ref="B31:B39"/>
    <mergeCell ref="C31:C39"/>
    <mergeCell ref="D31:D36"/>
    <mergeCell ref="D37:D39"/>
    <mergeCell ref="A4:A15"/>
    <mergeCell ref="AG2:AG3"/>
    <mergeCell ref="A16:A27"/>
    <mergeCell ref="B16:B18"/>
    <mergeCell ref="C16:E16"/>
    <mergeCell ref="C17:E17"/>
    <mergeCell ref="D18:E18"/>
    <mergeCell ref="B19:B27"/>
    <mergeCell ref="C19:C27"/>
    <mergeCell ref="D19:D24"/>
    <mergeCell ref="D25:D27"/>
    <mergeCell ref="D7:D12"/>
    <mergeCell ref="C7:C15"/>
    <mergeCell ref="B7:B15"/>
    <mergeCell ref="D13:D15"/>
    <mergeCell ref="B2:E2"/>
    <mergeCell ref="B4:B6"/>
    <mergeCell ref="C4:E4"/>
    <mergeCell ref="C5:E5"/>
    <mergeCell ref="D6:E6"/>
    <mergeCell ref="AF1:AG1"/>
    <mergeCell ref="R2:T2"/>
    <mergeCell ref="U2:W2"/>
    <mergeCell ref="X2:Z2"/>
    <mergeCell ref="AA2:AC2"/>
    <mergeCell ref="AD2:AF2"/>
    <mergeCell ref="A2:A3"/>
    <mergeCell ref="F2:H2"/>
    <mergeCell ref="I2:K2"/>
    <mergeCell ref="L2:N2"/>
    <mergeCell ref="O2:Q2"/>
  </mergeCells>
  <phoneticPr fontId="1"/>
  <printOptions horizontalCentered="1"/>
  <pageMargins left="0.70866141732283472" right="0.70866141732283472" top="0.94488188976377963" bottom="0.39370078740157483" header="0" footer="0"/>
  <pageSetup paperSize="9" scale="43" orientation="landscape" r:id="rId1"/>
  <ignoredErrors>
    <ignoredError sqref="H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１号様式</vt:lpstr>
      <vt:lpstr>【記載例】１号様式</vt:lpstr>
      <vt:lpstr>別記様式1-1号</vt:lpstr>
      <vt:lpstr>【記載例】別記様式1-1号</vt:lpstr>
      <vt:lpstr>1-1号様式の補足</vt:lpstr>
      <vt:lpstr>【記載例】1-1号様式の補足</vt:lpstr>
      <vt:lpstr>会計内容調査書</vt:lpstr>
      <vt:lpstr>【記載例】会計内容調査書</vt:lpstr>
      <vt:lpstr>（参考）燃料費等調整単価の比較（本シートは編集しないこと。）</vt:lpstr>
      <vt:lpstr>'（参考）燃料費等調整単価の比較（本シートは編集しないこと。）'!Print_Area</vt:lpstr>
      <vt:lpstr>【記載例】１号様式!Print_Area</vt:lpstr>
      <vt:lpstr>【記載例】会計内容調査書!Print_Area</vt:lpstr>
      <vt:lpstr>'【記載例】別記様式1-1号'!Print_Area</vt:lpstr>
      <vt:lpstr>'１号様式'!Print_Area</vt:lpstr>
      <vt:lpstr>会計内容調査書!Print_Area</vt:lpstr>
      <vt:lpstr>'別記様式1-1号'!Print_Area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s-ueoro</cp:lastModifiedBy>
  <cp:lastPrinted>2023-01-17T08:44:47Z</cp:lastPrinted>
  <dcterms:created xsi:type="dcterms:W3CDTF">2015-05-18T04:30:03Z</dcterms:created>
  <dcterms:modified xsi:type="dcterms:W3CDTF">2023-01-17T08:48:11Z</dcterms:modified>
</cp:coreProperties>
</file>